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5200" windowHeight="11850"/>
  </bookViews>
  <sheets>
    <sheet name="Présentation" sheetId="8" r:id="rId1"/>
    <sheet name="Demandes" sheetId="1" r:id="rId2"/>
    <sheet name="Synthèse" sheetId="10" r:id="rId3"/>
    <sheet name="Paramètres" sheetId="3" state="hidden" r:id="rId4"/>
  </sheets>
  <definedNames>
    <definedName name="ACADÉMIES">Tableau5[ACADÉMIES]</definedName>
    <definedName name="AixMarseille">Tableau6[AixMarseille]</definedName>
    <definedName name="Amiens">Tableau7[Amiens]</definedName>
    <definedName name="ATER">Tableau56[ATER]</definedName>
    <definedName name="AuvergneRhôneAlpes">Tableau37[AuvergneRhôneAlpes]</definedName>
    <definedName name="Besançon">Tableau8[Besançon]</definedName>
    <definedName name="Bordeaux">Tableau9[Bordeaux]</definedName>
    <definedName name="BourgogneFrancheComté">Tableau38[BourgogneFrancheComté]</definedName>
    <definedName name="Bretagne">Tableau39[Bretagne]</definedName>
    <definedName name="CentreValDeLoire">Tableau40[CentreValDeLoire]</definedName>
    <definedName name="ClermontFerrand">Tableau10[ClermontFerrand]</definedName>
    <definedName name="Corse">Tableau11[Corse]</definedName>
    <definedName name="Corse°">Tableau41[Corse°]</definedName>
    <definedName name="Créteil">Tableau12[Créteil]</definedName>
    <definedName name="Dijon">Tableau13[Dijon]</definedName>
    <definedName name="DOMAINES">Tableau60[DOMAINES]</definedName>
    <definedName name="FINANCEURS">Tableau3[FINANCEURS]</definedName>
    <definedName name="GrandEst">Tableau42[GrandEst]</definedName>
    <definedName name="Grenoble">Tableau14[Grenoble]</definedName>
    <definedName name="Guadeloupe">Tableau15[Guadeloupe]</definedName>
    <definedName name="Guadeloupe°">Tableau43[Guadeloupe°]</definedName>
    <definedName name="Guyane">Tableau16[Guyane]</definedName>
    <definedName name="Guyane°">Tableau44[Guyane°]</definedName>
    <definedName name="HautsDeFrance">Tableau45[HautsDeFrance]</definedName>
    <definedName name="HorsTutelleMESRI">Tableau59[HorsTutelleMESRI]</definedName>
    <definedName name="HorsTutelleMESRI°">Tableau58[HorsTutelleMESRI°]</definedName>
    <definedName name="ÎleDeFrance">Tableau46[ÎleDeFrance]</definedName>
    <definedName name="LaRéunion">Tableau17[LaRéunion]</definedName>
    <definedName name="LaRéunion°">Tableau47[LaRéunion°]</definedName>
    <definedName name="Lille">Tableau18[Lille]</definedName>
    <definedName name="Limoges">Tableau19[Limoges]</definedName>
    <definedName name="Lyon">Tableau20[Lyon]</definedName>
    <definedName name="Mayotte">Tableau21[Mayotte]</definedName>
    <definedName name="Mayotte°">Tableau48[Mayotte°]</definedName>
    <definedName name="Montpellier">Tableau22[Montpellier]</definedName>
    <definedName name="NancyMetz">Tableau23[NancyMetz]</definedName>
    <definedName name="Nantes">Tableau24[Nantes]</definedName>
    <definedName name="Nice">Tableau25[Nice]</definedName>
    <definedName name="Normandie">Tableau26[Normandie]</definedName>
    <definedName name="Normandie°">Tableau49[Normandie°]</definedName>
    <definedName name="NouvelleAquitaine">Tableau50[NouvelleAquitaine]</definedName>
    <definedName name="Occitanie">Tableau52[Occitanie]</definedName>
    <definedName name="OrléansTours">Tableau28[OrléansTours]</definedName>
    <definedName name="Paris">Tableau29[Paris]</definedName>
    <definedName name="PaysDeLaLoire">Tableau53[PaysDeLaLoire]</definedName>
    <definedName name="Poitiers">Tableau30[Poitiers]</definedName>
    <definedName name="ProvenceAlpesCôteDAzur">Tableau55[ProvenceAlpesCôteDAzur]</definedName>
    <definedName name="RÉGIONS_ACADÉMIQUES">Tableau4[RÉGIONS_ACADÉMIQUES]</definedName>
    <definedName name="Reims">Tableau32[Reims]</definedName>
    <definedName name="Rennes">Tableau33[Rennes]</definedName>
    <definedName name="Strasbourg">Tableau34[Strasbourg]</definedName>
    <definedName name="Toulouse">Tableau35[Toulouse]</definedName>
    <definedName name="TutelleMESRI">Tableau2[TutelleMESRI]</definedName>
    <definedName name="TutelleMESRI°">Tableau57[TutelleMESRI°]</definedName>
    <definedName name="Versailles">Tableau36[Versailles]</definedName>
    <definedName name="_xlnm.Print_Area" localSheetId="0">Présentation!$A$1:$E$19</definedName>
  </definedNames>
  <calcPr calcId="162913"/>
</workbook>
</file>

<file path=xl/calcChain.xml><?xml version="1.0" encoding="utf-8"?>
<calcChain xmlns="http://schemas.openxmlformats.org/spreadsheetml/2006/main">
  <c r="C5" i="10" l="1"/>
  <c r="E53" i="1" l="1"/>
  <c r="E50" i="1" l="1"/>
  <c r="E51"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8"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E2000" i="1"/>
  <c r="E2001" i="1"/>
  <c r="E2002" i="1"/>
  <c r="E2003" i="1"/>
  <c r="E2004" i="1"/>
  <c r="E2005" i="1"/>
  <c r="E2006" i="1"/>
  <c r="E2007" i="1"/>
  <c r="E2008" i="1"/>
  <c r="E2009" i="1"/>
  <c r="E2010" i="1"/>
  <c r="E2011" i="1"/>
  <c r="E2012" i="1"/>
  <c r="E2013" i="1"/>
  <c r="E2014" i="1"/>
  <c r="E2015" i="1"/>
  <c r="E2016" i="1"/>
  <c r="E2017" i="1"/>
  <c r="E2018" i="1"/>
  <c r="E2019" i="1"/>
  <c r="E2020" i="1"/>
  <c r="E2021" i="1"/>
  <c r="E2022" i="1"/>
  <c r="E2023" i="1"/>
  <c r="E2024" i="1"/>
  <c r="E2025" i="1"/>
  <c r="E2026" i="1"/>
  <c r="E2027" i="1"/>
  <c r="E2028" i="1"/>
  <c r="E2029" i="1"/>
  <c r="E2030" i="1"/>
  <c r="E2031" i="1"/>
  <c r="E2032" i="1"/>
  <c r="E2033" i="1"/>
  <c r="E2034" i="1"/>
  <c r="E2035" i="1"/>
  <c r="E2036" i="1"/>
  <c r="E2037" i="1"/>
  <c r="E2038" i="1"/>
  <c r="E2039" i="1"/>
  <c r="E2040" i="1"/>
  <c r="E2041" i="1"/>
  <c r="E2042" i="1"/>
  <c r="E2043" i="1"/>
  <c r="E2044" i="1"/>
  <c r="E2045" i="1"/>
  <c r="E2046" i="1"/>
  <c r="E2047" i="1"/>
  <c r="E2048" i="1"/>
  <c r="E2049" i="1"/>
  <c r="E2050" i="1"/>
  <c r="E2051" i="1"/>
  <c r="E52" i="1"/>
  <c r="E54" i="1"/>
  <c r="D55" i="10" a="1"/>
  <c r="D55" i="10" s="1"/>
  <c r="D54" i="10" a="1"/>
  <c r="D54" i="10" s="1"/>
  <c r="D53" i="10" a="1"/>
  <c r="D53" i="10" s="1"/>
  <c r="D52" i="10" a="1"/>
  <c r="D52" i="10" s="1"/>
  <c r="D51" i="10" a="1"/>
  <c r="D51" i="10" s="1"/>
  <c r="D50" i="10" a="1"/>
  <c r="D50" i="10" s="1"/>
  <c r="D49" i="10" a="1"/>
  <c r="D49" i="10" s="1"/>
  <c r="D48" i="10" a="1"/>
  <c r="D48" i="10" s="1"/>
  <c r="D47" i="10" a="1"/>
  <c r="D47" i="10" s="1"/>
  <c r="D46" i="10" a="1"/>
  <c r="D46" i="10" s="1"/>
  <c r="D45" i="10" a="1"/>
  <c r="D45" i="10" s="1"/>
  <c r="D44" i="10" a="1"/>
  <c r="D44" i="10" s="1"/>
  <c r="D43" i="10" a="1"/>
  <c r="D43" i="10" s="1"/>
  <c r="D42" i="10" a="1"/>
  <c r="D42" i="10" s="1"/>
  <c r="D41" i="10" a="1"/>
  <c r="D41" i="10" s="1"/>
  <c r="D40" i="10" a="1"/>
  <c r="D40" i="10" s="1"/>
  <c r="D39" i="10" a="1"/>
  <c r="D39" i="10" s="1"/>
  <c r="D38" i="10" a="1"/>
  <c r="D38" i="10" s="1"/>
  <c r="D37" i="10" a="1"/>
  <c r="D37" i="10" s="1"/>
  <c r="D36" i="10" a="1"/>
  <c r="D36" i="10" s="1"/>
  <c r="D35" i="10" a="1"/>
  <c r="D35" i="10" s="1"/>
  <c r="D34" i="10" a="1"/>
  <c r="D34" i="10" s="1"/>
  <c r="D33" i="10" a="1"/>
  <c r="D33" i="10" s="1"/>
  <c r="D32" i="10" a="1"/>
  <c r="D32" i="10" s="1"/>
  <c r="D31" i="10" a="1"/>
  <c r="D31" i="10" s="1"/>
  <c r="D30" i="10" a="1"/>
  <c r="D30" i="10" s="1"/>
  <c r="D29" i="10" a="1"/>
  <c r="D29" i="10" s="1"/>
  <c r="D28" i="10" a="1"/>
  <c r="D28" i="10" s="1"/>
  <c r="D27" i="10" a="1"/>
  <c r="D27" i="10" s="1"/>
  <c r="D26" i="10" a="1"/>
  <c r="D26" i="10" s="1"/>
  <c r="D25" i="10" a="1"/>
  <c r="D25" i="10" s="1"/>
  <c r="D24" i="10" a="1"/>
  <c r="D24" i="10" s="1"/>
  <c r="D23" i="10" a="1"/>
  <c r="D23" i="10" s="1"/>
  <c r="D22" i="10" a="1"/>
  <c r="D22" i="10" s="1"/>
  <c r="D21" i="10" a="1"/>
  <c r="D21" i="10" s="1"/>
  <c r="D20" i="10" a="1"/>
  <c r="D20" i="10" s="1"/>
  <c r="D19" i="10" a="1"/>
  <c r="D19" i="10" s="1"/>
  <c r="D18" i="10" a="1"/>
  <c r="D18" i="10" s="1"/>
  <c r="D17" i="10" a="1"/>
  <c r="D17" i="10" s="1"/>
  <c r="D16" i="10" a="1"/>
  <c r="D16" i="10" s="1"/>
  <c r="D15" i="10" a="1"/>
  <c r="D15" i="10" s="1"/>
  <c r="D14" i="10" a="1"/>
  <c r="D14" i="10" s="1"/>
  <c r="D13" i="10" a="1"/>
  <c r="D13" i="10" s="1"/>
  <c r="D12" i="10" a="1"/>
  <c r="D12" i="10" s="1"/>
  <c r="D11" i="10" a="1"/>
  <c r="D11" i="10" s="1"/>
  <c r="D10" i="10" a="1"/>
  <c r="D10" i="10" s="1"/>
  <c r="D9" i="10" a="1"/>
  <c r="D9" i="10" s="1"/>
  <c r="D8" i="10" a="1"/>
  <c r="D8" i="10" s="1"/>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1" i="10"/>
  <c r="F10" i="10"/>
  <c r="F9" i="10"/>
  <c r="G55" i="10"/>
  <c r="G54" i="10"/>
  <c r="G53"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1" i="10"/>
  <c r="G10" i="10"/>
  <c r="G9" i="10"/>
  <c r="H55" i="10"/>
  <c r="H54" i="10"/>
  <c r="H53" i="10"/>
  <c r="H52" i="10"/>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1" i="10"/>
  <c r="H10" i="10"/>
  <c r="H9" i="10"/>
  <c r="N2051" i="1" l="1"/>
  <c r="M2051" i="1"/>
  <c r="N2050" i="1"/>
  <c r="M2050" i="1"/>
  <c r="N2047" i="1"/>
  <c r="M2047" i="1"/>
  <c r="N2046" i="1"/>
  <c r="M2046" i="1"/>
  <c r="N2045" i="1"/>
  <c r="M2045" i="1"/>
  <c r="N2044" i="1"/>
  <c r="M2044" i="1"/>
  <c r="N2043" i="1"/>
  <c r="M2043" i="1"/>
  <c r="N2042" i="1"/>
  <c r="M2042" i="1"/>
  <c r="N2041" i="1"/>
  <c r="M2041" i="1"/>
  <c r="N2040" i="1"/>
  <c r="M2040" i="1"/>
  <c r="N2039" i="1"/>
  <c r="M2039" i="1"/>
  <c r="N2038" i="1"/>
  <c r="M2038" i="1"/>
  <c r="N2037" i="1"/>
  <c r="M2037" i="1"/>
  <c r="N2036" i="1"/>
  <c r="M2036" i="1"/>
  <c r="N2035" i="1"/>
  <c r="M2035" i="1"/>
  <c r="N2034" i="1"/>
  <c r="M2034" i="1"/>
  <c r="N2033" i="1"/>
  <c r="M2033" i="1"/>
  <c r="N2032" i="1"/>
  <c r="M2032" i="1"/>
  <c r="N2031" i="1"/>
  <c r="M2031" i="1"/>
  <c r="N2030" i="1"/>
  <c r="M2030" i="1"/>
  <c r="N2029" i="1"/>
  <c r="M2029" i="1"/>
  <c r="N2028" i="1"/>
  <c r="M2028" i="1"/>
  <c r="N2027" i="1"/>
  <c r="M2027" i="1"/>
  <c r="N2026" i="1"/>
  <c r="M2026" i="1"/>
  <c r="N2025" i="1"/>
  <c r="M2025" i="1"/>
  <c r="N2024" i="1"/>
  <c r="M2024" i="1"/>
  <c r="N2023" i="1"/>
  <c r="M2023" i="1"/>
  <c r="N2022" i="1"/>
  <c r="M2022" i="1"/>
  <c r="N2021" i="1"/>
  <c r="M2021" i="1"/>
  <c r="N2020" i="1"/>
  <c r="M2020" i="1"/>
  <c r="N2019" i="1"/>
  <c r="M2019" i="1"/>
  <c r="N2018" i="1"/>
  <c r="M2018" i="1"/>
  <c r="N2017" i="1"/>
  <c r="M2017" i="1"/>
  <c r="N2016" i="1"/>
  <c r="M2016" i="1"/>
  <c r="N2015" i="1"/>
  <c r="M2015" i="1"/>
  <c r="N2014" i="1"/>
  <c r="M2014" i="1"/>
  <c r="N2013" i="1"/>
  <c r="M2013" i="1"/>
  <c r="N2012" i="1"/>
  <c r="M2012" i="1"/>
  <c r="N2011" i="1"/>
  <c r="M2011" i="1"/>
  <c r="N2010" i="1"/>
  <c r="M2010" i="1"/>
  <c r="N2009" i="1"/>
  <c r="M2009" i="1"/>
  <c r="N2008" i="1"/>
  <c r="M2008" i="1"/>
  <c r="N2007" i="1"/>
  <c r="M2007" i="1"/>
  <c r="N2006" i="1"/>
  <c r="M2006" i="1"/>
  <c r="N2005" i="1"/>
  <c r="M2005" i="1"/>
  <c r="N2004" i="1"/>
  <c r="M2004" i="1"/>
  <c r="N2003" i="1"/>
  <c r="M2003" i="1"/>
  <c r="N2002" i="1"/>
  <c r="M2002" i="1"/>
  <c r="N2001" i="1"/>
  <c r="M2001" i="1"/>
  <c r="N2000" i="1"/>
  <c r="M2000" i="1"/>
  <c r="N1999" i="1"/>
  <c r="M1999" i="1"/>
  <c r="N1998" i="1"/>
  <c r="M1998" i="1"/>
  <c r="N1997" i="1"/>
  <c r="M1997" i="1"/>
  <c r="N1996" i="1"/>
  <c r="M1996" i="1"/>
  <c r="N1995" i="1"/>
  <c r="M1995" i="1"/>
  <c r="N1994" i="1"/>
  <c r="M1994" i="1"/>
  <c r="N1993" i="1"/>
  <c r="M1993" i="1"/>
  <c r="N1992" i="1"/>
  <c r="M1992" i="1"/>
  <c r="N1991" i="1"/>
  <c r="M1991" i="1"/>
  <c r="N1990" i="1"/>
  <c r="M1990" i="1"/>
  <c r="N1989" i="1"/>
  <c r="M1989" i="1"/>
  <c r="N1988" i="1"/>
  <c r="M1988" i="1"/>
  <c r="N1987" i="1"/>
  <c r="M1987" i="1"/>
  <c r="N1986" i="1"/>
  <c r="M1986" i="1"/>
  <c r="N1985" i="1"/>
  <c r="M1985" i="1"/>
  <c r="N1984" i="1"/>
  <c r="M1984" i="1"/>
  <c r="N1983" i="1"/>
  <c r="M1983" i="1"/>
  <c r="N1982" i="1"/>
  <c r="M1982" i="1"/>
  <c r="N1981" i="1"/>
  <c r="M1981" i="1"/>
  <c r="N1980" i="1"/>
  <c r="M1980" i="1"/>
  <c r="N1979" i="1"/>
  <c r="M1979" i="1"/>
  <c r="N1978" i="1"/>
  <c r="M1978" i="1"/>
  <c r="N1977" i="1"/>
  <c r="M1977" i="1"/>
  <c r="N1976" i="1"/>
  <c r="M1976" i="1"/>
  <c r="N1975" i="1"/>
  <c r="M1975" i="1"/>
  <c r="N1974" i="1"/>
  <c r="M1974" i="1"/>
  <c r="N1973" i="1"/>
  <c r="M1973" i="1"/>
  <c r="N1972" i="1"/>
  <c r="M1972" i="1"/>
  <c r="N1971" i="1"/>
  <c r="M1971" i="1"/>
  <c r="N1970" i="1"/>
  <c r="M1970" i="1"/>
  <c r="N1969" i="1"/>
  <c r="M1969" i="1"/>
  <c r="N1968" i="1"/>
  <c r="M1968" i="1"/>
  <c r="N1967" i="1"/>
  <c r="M1967" i="1"/>
  <c r="N1966" i="1"/>
  <c r="M1966" i="1"/>
  <c r="N1965" i="1"/>
  <c r="M1965" i="1"/>
  <c r="N1964" i="1"/>
  <c r="M1964" i="1"/>
  <c r="N1963" i="1"/>
  <c r="M1963" i="1"/>
  <c r="N1962" i="1"/>
  <c r="M1962" i="1"/>
  <c r="N1961" i="1"/>
  <c r="M1961" i="1"/>
  <c r="N1960" i="1"/>
  <c r="M1960" i="1"/>
  <c r="N1959" i="1"/>
  <c r="M1959" i="1"/>
  <c r="N1958" i="1"/>
  <c r="M1958" i="1"/>
  <c r="N1957" i="1"/>
  <c r="M1957" i="1"/>
  <c r="N1956" i="1"/>
  <c r="M1956" i="1"/>
  <c r="N1955" i="1"/>
  <c r="M1955" i="1"/>
  <c r="N1954" i="1"/>
  <c r="M1954" i="1"/>
  <c r="N1953" i="1"/>
  <c r="M1953" i="1"/>
  <c r="N1952" i="1"/>
  <c r="M1952" i="1"/>
  <c r="N1951" i="1"/>
  <c r="M1951" i="1"/>
  <c r="N1950" i="1"/>
  <c r="M1950" i="1"/>
  <c r="N1949" i="1"/>
  <c r="M1949" i="1"/>
  <c r="N1948" i="1"/>
  <c r="M1948" i="1"/>
  <c r="N1947" i="1"/>
  <c r="M1947" i="1"/>
  <c r="N1946" i="1"/>
  <c r="M1946" i="1"/>
  <c r="N1945" i="1"/>
  <c r="M1945" i="1"/>
  <c r="N1944" i="1"/>
  <c r="M1944" i="1"/>
  <c r="N1943" i="1"/>
  <c r="M1943" i="1"/>
  <c r="N1942" i="1"/>
  <c r="M1942" i="1"/>
  <c r="N1941" i="1"/>
  <c r="M1941" i="1"/>
  <c r="N1940" i="1"/>
  <c r="M1940" i="1"/>
  <c r="N1939" i="1"/>
  <c r="M1939" i="1"/>
  <c r="N1938" i="1"/>
  <c r="M1938" i="1"/>
  <c r="N1937" i="1"/>
  <c r="M1937" i="1"/>
  <c r="N1936" i="1"/>
  <c r="M1936" i="1"/>
  <c r="N1935" i="1"/>
  <c r="M1935" i="1"/>
  <c r="N1934" i="1"/>
  <c r="M1934" i="1"/>
  <c r="N1933" i="1"/>
  <c r="M1933" i="1"/>
  <c r="N1932" i="1"/>
  <c r="M1932" i="1"/>
  <c r="N1931" i="1"/>
  <c r="M1931" i="1"/>
  <c r="N1930" i="1"/>
  <c r="M1930" i="1"/>
  <c r="N1929" i="1"/>
  <c r="M1929" i="1"/>
  <c r="N1928" i="1"/>
  <c r="M1928" i="1"/>
  <c r="N1927" i="1"/>
  <c r="M1927" i="1"/>
  <c r="N1926" i="1"/>
  <c r="M1926" i="1"/>
  <c r="N1925" i="1"/>
  <c r="M1925" i="1"/>
  <c r="N1924" i="1"/>
  <c r="M1924" i="1"/>
  <c r="N1923" i="1"/>
  <c r="M1923" i="1"/>
  <c r="N1922" i="1"/>
  <c r="M1922" i="1"/>
  <c r="N1921" i="1"/>
  <c r="M1921" i="1"/>
  <c r="N1920" i="1"/>
  <c r="M1920" i="1"/>
  <c r="N1919" i="1"/>
  <c r="M1919" i="1"/>
  <c r="N1918" i="1"/>
  <c r="M1918" i="1"/>
  <c r="N1917" i="1"/>
  <c r="M1917" i="1"/>
  <c r="N1916" i="1"/>
  <c r="M1916" i="1"/>
  <c r="N1915" i="1"/>
  <c r="M1915" i="1"/>
  <c r="N1914" i="1"/>
  <c r="M1914" i="1"/>
  <c r="N1913" i="1"/>
  <c r="M1913" i="1"/>
  <c r="N1912" i="1"/>
  <c r="M1912" i="1"/>
  <c r="N1911" i="1"/>
  <c r="M1911" i="1"/>
  <c r="N1910" i="1"/>
  <c r="M1910" i="1"/>
  <c r="N1909" i="1"/>
  <c r="M1909" i="1"/>
  <c r="N1908" i="1"/>
  <c r="M1908" i="1"/>
  <c r="N1907" i="1"/>
  <c r="M1907" i="1"/>
  <c r="N1906" i="1"/>
  <c r="M1906" i="1"/>
  <c r="N1905" i="1"/>
  <c r="M1905" i="1"/>
  <c r="N1904" i="1"/>
  <c r="M1904" i="1"/>
  <c r="N1903" i="1"/>
  <c r="M1903" i="1"/>
  <c r="N1902" i="1"/>
  <c r="M1902" i="1"/>
  <c r="N1901" i="1"/>
  <c r="M1901" i="1"/>
  <c r="N1900" i="1"/>
  <c r="M1900" i="1"/>
  <c r="N1899" i="1"/>
  <c r="M1899" i="1"/>
  <c r="N1898" i="1"/>
  <c r="M1898" i="1"/>
  <c r="N1897" i="1"/>
  <c r="M1897" i="1"/>
  <c r="N1896" i="1"/>
  <c r="M1896" i="1"/>
  <c r="N1895" i="1"/>
  <c r="M1895" i="1"/>
  <c r="N1894" i="1"/>
  <c r="M1894" i="1"/>
  <c r="N1893" i="1"/>
  <c r="M1893" i="1"/>
  <c r="N1892" i="1"/>
  <c r="M1892" i="1"/>
  <c r="N1891" i="1"/>
  <c r="M1891" i="1"/>
  <c r="N1890" i="1"/>
  <c r="M1890" i="1"/>
  <c r="N1889" i="1"/>
  <c r="M1889" i="1"/>
  <c r="N1888" i="1"/>
  <c r="M1888" i="1"/>
  <c r="N1887" i="1"/>
  <c r="M1887" i="1"/>
  <c r="N1886" i="1"/>
  <c r="M1886" i="1"/>
  <c r="N1885" i="1"/>
  <c r="M1885" i="1"/>
  <c r="N1884" i="1"/>
  <c r="M1884" i="1"/>
  <c r="N1883" i="1"/>
  <c r="M1883" i="1"/>
  <c r="N1882" i="1"/>
  <c r="M1882" i="1"/>
  <c r="N1881" i="1"/>
  <c r="M1881" i="1"/>
  <c r="N1880" i="1"/>
  <c r="M1880" i="1"/>
  <c r="N1879" i="1"/>
  <c r="M1879" i="1"/>
  <c r="N1878" i="1"/>
  <c r="M1878" i="1"/>
  <c r="N1877" i="1"/>
  <c r="M1877" i="1"/>
  <c r="N1876" i="1"/>
  <c r="M1876" i="1"/>
  <c r="N1875" i="1"/>
  <c r="M1875" i="1"/>
  <c r="N1874" i="1"/>
  <c r="M1874" i="1"/>
  <c r="N1873" i="1"/>
  <c r="M1873" i="1"/>
  <c r="N1872" i="1"/>
  <c r="M1872" i="1"/>
  <c r="N1871" i="1"/>
  <c r="M1871" i="1"/>
  <c r="N1870" i="1"/>
  <c r="M1870" i="1"/>
  <c r="N1869" i="1"/>
  <c r="M1869" i="1"/>
  <c r="N1868" i="1"/>
  <c r="M1868" i="1"/>
  <c r="N1867" i="1"/>
  <c r="M1867" i="1"/>
  <c r="N1866" i="1"/>
  <c r="M1866" i="1"/>
  <c r="N1865" i="1"/>
  <c r="M1865" i="1"/>
  <c r="N1864" i="1"/>
  <c r="M1864" i="1"/>
  <c r="N1863" i="1"/>
  <c r="M1863" i="1"/>
  <c r="N1862" i="1"/>
  <c r="M1862" i="1"/>
  <c r="N1861" i="1"/>
  <c r="M1861" i="1"/>
  <c r="N1860" i="1"/>
  <c r="M1860" i="1"/>
  <c r="N1859" i="1"/>
  <c r="M1859" i="1"/>
  <c r="N1858" i="1"/>
  <c r="M1858" i="1"/>
  <c r="N1857" i="1"/>
  <c r="M1857" i="1"/>
  <c r="N1856" i="1"/>
  <c r="M1856" i="1"/>
  <c r="N1855" i="1"/>
  <c r="M1855" i="1"/>
  <c r="N1854" i="1"/>
  <c r="M1854" i="1"/>
  <c r="N1853" i="1"/>
  <c r="M1853" i="1"/>
  <c r="N1852" i="1"/>
  <c r="M1852" i="1"/>
  <c r="N1851" i="1"/>
  <c r="M1851" i="1"/>
  <c r="N1850" i="1"/>
  <c r="M1850" i="1"/>
  <c r="N1847" i="1"/>
  <c r="M1847" i="1"/>
  <c r="N1846" i="1"/>
  <c r="M1846" i="1"/>
  <c r="N1845" i="1"/>
  <c r="M1845" i="1"/>
  <c r="N1844" i="1"/>
  <c r="M1844" i="1"/>
  <c r="N1843" i="1"/>
  <c r="M1843" i="1"/>
  <c r="N1842" i="1"/>
  <c r="M1842" i="1"/>
  <c r="N1841" i="1"/>
  <c r="M1841" i="1"/>
  <c r="N1840" i="1"/>
  <c r="M1840" i="1"/>
  <c r="N1839" i="1"/>
  <c r="M1839" i="1"/>
  <c r="N1838" i="1"/>
  <c r="M1838" i="1"/>
  <c r="N1837" i="1"/>
  <c r="M1837" i="1"/>
  <c r="N1836" i="1"/>
  <c r="M1836" i="1"/>
  <c r="N1835" i="1"/>
  <c r="M1835" i="1"/>
  <c r="N1834" i="1"/>
  <c r="M1834" i="1"/>
  <c r="N1833" i="1"/>
  <c r="M1833" i="1"/>
  <c r="N1832" i="1"/>
  <c r="M1832" i="1"/>
  <c r="N1831" i="1"/>
  <c r="M1831" i="1"/>
  <c r="N1830" i="1"/>
  <c r="M1830" i="1"/>
  <c r="N1829" i="1"/>
  <c r="M1829" i="1"/>
  <c r="N1828" i="1"/>
  <c r="M1828" i="1"/>
  <c r="N1827" i="1"/>
  <c r="M1827" i="1"/>
  <c r="N1826" i="1"/>
  <c r="M1826" i="1"/>
  <c r="N1825" i="1"/>
  <c r="M1825" i="1"/>
  <c r="N1824" i="1"/>
  <c r="M1824" i="1"/>
  <c r="N1823" i="1"/>
  <c r="M1823" i="1"/>
  <c r="N1822" i="1"/>
  <c r="M1822" i="1"/>
  <c r="N1821" i="1"/>
  <c r="M1821" i="1"/>
  <c r="N1820" i="1"/>
  <c r="M1820" i="1"/>
  <c r="N1819" i="1"/>
  <c r="M1819" i="1"/>
  <c r="N1818" i="1"/>
  <c r="M1818" i="1"/>
  <c r="N1817" i="1"/>
  <c r="M1817" i="1"/>
  <c r="N1816" i="1"/>
  <c r="M1816" i="1"/>
  <c r="N1815" i="1"/>
  <c r="M1815" i="1"/>
  <c r="N1814" i="1"/>
  <c r="M1814" i="1"/>
  <c r="N1813" i="1"/>
  <c r="M1813" i="1"/>
  <c r="N1812" i="1"/>
  <c r="M1812" i="1"/>
  <c r="N1811" i="1"/>
  <c r="M1811" i="1"/>
  <c r="N1810" i="1"/>
  <c r="M1810" i="1"/>
  <c r="N1809" i="1"/>
  <c r="M1809" i="1"/>
  <c r="N1808" i="1"/>
  <c r="M1808" i="1"/>
  <c r="N1807" i="1"/>
  <c r="M1807" i="1"/>
  <c r="N1806" i="1"/>
  <c r="M1806" i="1"/>
  <c r="N1805" i="1"/>
  <c r="M1805" i="1"/>
  <c r="N1804" i="1"/>
  <c r="M1804" i="1"/>
  <c r="N1803" i="1"/>
  <c r="M1803" i="1"/>
  <c r="N1802" i="1"/>
  <c r="M1802" i="1"/>
  <c r="N1801" i="1"/>
  <c r="M1801" i="1"/>
  <c r="N1800" i="1"/>
  <c r="M1800" i="1"/>
  <c r="N1799" i="1"/>
  <c r="M1799" i="1"/>
  <c r="N1798" i="1"/>
  <c r="M1798" i="1"/>
  <c r="N1797" i="1"/>
  <c r="M1797" i="1"/>
  <c r="N1796" i="1"/>
  <c r="M1796" i="1"/>
  <c r="N1795" i="1"/>
  <c r="M1795" i="1"/>
  <c r="N1794" i="1"/>
  <c r="M1794" i="1"/>
  <c r="N1793" i="1"/>
  <c r="M1793" i="1"/>
  <c r="N1792" i="1"/>
  <c r="M1792" i="1"/>
  <c r="N1791" i="1"/>
  <c r="M1791" i="1"/>
  <c r="N1790" i="1"/>
  <c r="M1790" i="1"/>
  <c r="N1789" i="1"/>
  <c r="M1789" i="1"/>
  <c r="N1788" i="1"/>
  <c r="M1788" i="1"/>
  <c r="N1787" i="1"/>
  <c r="M1787" i="1"/>
  <c r="N1786" i="1"/>
  <c r="M1786" i="1"/>
  <c r="N1785" i="1"/>
  <c r="M1785" i="1"/>
  <c r="N1784" i="1"/>
  <c r="M1784" i="1"/>
  <c r="N1783" i="1"/>
  <c r="M1783" i="1"/>
  <c r="N1782" i="1"/>
  <c r="M1782" i="1"/>
  <c r="N1781" i="1"/>
  <c r="M1781" i="1"/>
  <c r="N1780" i="1"/>
  <c r="M1780" i="1"/>
  <c r="N1779" i="1"/>
  <c r="M1779" i="1"/>
  <c r="N1778" i="1"/>
  <c r="M1778" i="1"/>
  <c r="N1777" i="1"/>
  <c r="M1777" i="1"/>
  <c r="N1776" i="1"/>
  <c r="M1776" i="1"/>
  <c r="N1775" i="1"/>
  <c r="M1775" i="1"/>
  <c r="N1774" i="1"/>
  <c r="M1774" i="1"/>
  <c r="N1773" i="1"/>
  <c r="M1773" i="1"/>
  <c r="N1772" i="1"/>
  <c r="M1772" i="1"/>
  <c r="N1771" i="1"/>
  <c r="M1771" i="1"/>
  <c r="N1770" i="1"/>
  <c r="M1770" i="1"/>
  <c r="N1769" i="1"/>
  <c r="M1769" i="1"/>
  <c r="N1768" i="1"/>
  <c r="M1768" i="1"/>
  <c r="N1767" i="1"/>
  <c r="M1767" i="1"/>
  <c r="N1766" i="1"/>
  <c r="M1766" i="1"/>
  <c r="N1765" i="1"/>
  <c r="M1765" i="1"/>
  <c r="N1764" i="1"/>
  <c r="M1764" i="1"/>
  <c r="N1763" i="1"/>
  <c r="M1763" i="1"/>
  <c r="N1762" i="1"/>
  <c r="M1762" i="1"/>
  <c r="N1761" i="1"/>
  <c r="M1761" i="1"/>
  <c r="N1760" i="1"/>
  <c r="M1760" i="1"/>
  <c r="N1759" i="1"/>
  <c r="M1759" i="1"/>
  <c r="N1758" i="1"/>
  <c r="M1758" i="1"/>
  <c r="N1757" i="1"/>
  <c r="M1757" i="1"/>
  <c r="N1756" i="1"/>
  <c r="M1756" i="1"/>
  <c r="N1755" i="1"/>
  <c r="M1755" i="1"/>
  <c r="N1754" i="1"/>
  <c r="M1754" i="1"/>
  <c r="N1753" i="1"/>
  <c r="M1753" i="1"/>
  <c r="N1752" i="1"/>
  <c r="M1752" i="1"/>
  <c r="N1751" i="1"/>
  <c r="M1751" i="1"/>
  <c r="N1750" i="1"/>
  <c r="M1750" i="1"/>
  <c r="N1749" i="1"/>
  <c r="M1749" i="1"/>
  <c r="N1748" i="1"/>
  <c r="M1748" i="1"/>
  <c r="N1747" i="1"/>
  <c r="M1747" i="1"/>
  <c r="N1746" i="1"/>
  <c r="M1746" i="1"/>
  <c r="N1745" i="1"/>
  <c r="M1745" i="1"/>
  <c r="N1744" i="1"/>
  <c r="M1744" i="1"/>
  <c r="N1743" i="1"/>
  <c r="M1743" i="1"/>
  <c r="N1742" i="1"/>
  <c r="M1742" i="1"/>
  <c r="N1741" i="1"/>
  <c r="M1741" i="1"/>
  <c r="N1740" i="1"/>
  <c r="M1740" i="1"/>
  <c r="N1739" i="1"/>
  <c r="M1739" i="1"/>
  <c r="N1738" i="1"/>
  <c r="M1738" i="1"/>
  <c r="N1737" i="1"/>
  <c r="M1737" i="1"/>
  <c r="N1736" i="1"/>
  <c r="M1736" i="1"/>
  <c r="N1735" i="1"/>
  <c r="M1735" i="1"/>
  <c r="N1734" i="1"/>
  <c r="M1734" i="1"/>
  <c r="N1733" i="1"/>
  <c r="M1733" i="1"/>
  <c r="N1732" i="1"/>
  <c r="M1732" i="1"/>
  <c r="N1731" i="1"/>
  <c r="M1731" i="1"/>
  <c r="N1730" i="1"/>
  <c r="M1730" i="1"/>
  <c r="N1729" i="1"/>
  <c r="M1729" i="1"/>
  <c r="N1728" i="1"/>
  <c r="M1728" i="1"/>
  <c r="N1727" i="1"/>
  <c r="M1727" i="1"/>
  <c r="N1726" i="1"/>
  <c r="M1726" i="1"/>
  <c r="N1725" i="1"/>
  <c r="M1725" i="1"/>
  <c r="N1724" i="1"/>
  <c r="M1724" i="1"/>
  <c r="N1723" i="1"/>
  <c r="M1723" i="1"/>
  <c r="N1722" i="1"/>
  <c r="M1722" i="1"/>
  <c r="N1721" i="1"/>
  <c r="M1721" i="1"/>
  <c r="N1720" i="1"/>
  <c r="M1720" i="1"/>
  <c r="N1719" i="1"/>
  <c r="M1719" i="1"/>
  <c r="N1718" i="1"/>
  <c r="M1718" i="1"/>
  <c r="N1717" i="1"/>
  <c r="M1717" i="1"/>
  <c r="N1716" i="1"/>
  <c r="M1716" i="1"/>
  <c r="N1715" i="1"/>
  <c r="M1715" i="1"/>
  <c r="N1714" i="1"/>
  <c r="M1714" i="1"/>
  <c r="N1713" i="1"/>
  <c r="M1713" i="1"/>
  <c r="N1712" i="1"/>
  <c r="M1712" i="1"/>
  <c r="N1711" i="1"/>
  <c r="M1711" i="1"/>
  <c r="N1710" i="1"/>
  <c r="M1710" i="1"/>
  <c r="N1709" i="1"/>
  <c r="M1709" i="1"/>
  <c r="N1708" i="1"/>
  <c r="M1708" i="1"/>
  <c r="N1707" i="1"/>
  <c r="M1707" i="1"/>
  <c r="N1706" i="1"/>
  <c r="M1706" i="1"/>
  <c r="N1705" i="1"/>
  <c r="M1705" i="1"/>
  <c r="N1704" i="1"/>
  <c r="M1704" i="1"/>
  <c r="N1703" i="1"/>
  <c r="M1703" i="1"/>
  <c r="N1702" i="1"/>
  <c r="M1702" i="1"/>
  <c r="N1701" i="1"/>
  <c r="M1701" i="1"/>
  <c r="N1700" i="1"/>
  <c r="M1700" i="1"/>
  <c r="N1699" i="1"/>
  <c r="M1699" i="1"/>
  <c r="N1698" i="1"/>
  <c r="M1698" i="1"/>
  <c r="N1697" i="1"/>
  <c r="M1697" i="1"/>
  <c r="N1696" i="1"/>
  <c r="M1696" i="1"/>
  <c r="N1695" i="1"/>
  <c r="M1695" i="1"/>
  <c r="N1694" i="1"/>
  <c r="M1694" i="1"/>
  <c r="N1693" i="1"/>
  <c r="M1693" i="1"/>
  <c r="N1692" i="1"/>
  <c r="M1692" i="1"/>
  <c r="N1691" i="1"/>
  <c r="M1691" i="1"/>
  <c r="N1690" i="1"/>
  <c r="M1690" i="1"/>
  <c r="N1689" i="1"/>
  <c r="M1689" i="1"/>
  <c r="N1688" i="1"/>
  <c r="M1688" i="1"/>
  <c r="N1687" i="1"/>
  <c r="M1687" i="1"/>
  <c r="N1686" i="1"/>
  <c r="M1686" i="1"/>
  <c r="N1685" i="1"/>
  <c r="M1685" i="1"/>
  <c r="N1684" i="1"/>
  <c r="M1684" i="1"/>
  <c r="N1683" i="1"/>
  <c r="M1683" i="1"/>
  <c r="N1682" i="1"/>
  <c r="M1682" i="1"/>
  <c r="N1681" i="1"/>
  <c r="M1681" i="1"/>
  <c r="N1680" i="1"/>
  <c r="M1680" i="1"/>
  <c r="N1679" i="1"/>
  <c r="M1679" i="1"/>
  <c r="N1678" i="1"/>
  <c r="M1678" i="1"/>
  <c r="N1677" i="1"/>
  <c r="M1677" i="1"/>
  <c r="N1676" i="1"/>
  <c r="M1676" i="1"/>
  <c r="N1675" i="1"/>
  <c r="M1675" i="1"/>
  <c r="N1674" i="1"/>
  <c r="M1674" i="1"/>
  <c r="N1673" i="1"/>
  <c r="M1673" i="1"/>
  <c r="N1672" i="1"/>
  <c r="M1672" i="1"/>
  <c r="N1671" i="1"/>
  <c r="M1671" i="1"/>
  <c r="N1670" i="1"/>
  <c r="M1670" i="1"/>
  <c r="N1669" i="1"/>
  <c r="M1669" i="1"/>
  <c r="N1668" i="1"/>
  <c r="M1668" i="1"/>
  <c r="N1667" i="1"/>
  <c r="M1667" i="1"/>
  <c r="N1666" i="1"/>
  <c r="M1666" i="1"/>
  <c r="N1665" i="1"/>
  <c r="M1665" i="1"/>
  <c r="N1664" i="1"/>
  <c r="M1664" i="1"/>
  <c r="N1663" i="1"/>
  <c r="M1663" i="1"/>
  <c r="N1662" i="1"/>
  <c r="M1662" i="1"/>
  <c r="N1661" i="1"/>
  <c r="M1661" i="1"/>
  <c r="N1660" i="1"/>
  <c r="M1660" i="1"/>
  <c r="N1659" i="1"/>
  <c r="M1659" i="1"/>
  <c r="N1658" i="1"/>
  <c r="M1658" i="1"/>
  <c r="N1657" i="1"/>
  <c r="M1657" i="1"/>
  <c r="N1656" i="1"/>
  <c r="M1656" i="1"/>
  <c r="N1655" i="1"/>
  <c r="M1655" i="1"/>
  <c r="N1654" i="1"/>
  <c r="M1654" i="1"/>
  <c r="N1653" i="1"/>
  <c r="M1653" i="1"/>
  <c r="N1652" i="1"/>
  <c r="M1652" i="1"/>
  <c r="N1651" i="1"/>
  <c r="M1651" i="1"/>
  <c r="N1650" i="1"/>
  <c r="M1650" i="1"/>
  <c r="N1649" i="1"/>
  <c r="M1649" i="1"/>
  <c r="N1648" i="1"/>
  <c r="M1648" i="1"/>
  <c r="N1647" i="1"/>
  <c r="M1647" i="1"/>
  <c r="N1646" i="1"/>
  <c r="M1646" i="1"/>
  <c r="N1645" i="1"/>
  <c r="M1645" i="1"/>
  <c r="N1644" i="1"/>
  <c r="M1644" i="1"/>
  <c r="N1643" i="1"/>
  <c r="M1643" i="1"/>
  <c r="N1642" i="1"/>
  <c r="M1642" i="1"/>
  <c r="N1641" i="1"/>
  <c r="M1641" i="1"/>
  <c r="N1640" i="1"/>
  <c r="M1640" i="1"/>
  <c r="N1639" i="1"/>
  <c r="M1639" i="1"/>
  <c r="N1638" i="1"/>
  <c r="M1638" i="1"/>
  <c r="N1637" i="1"/>
  <c r="M1637" i="1"/>
  <c r="N1636" i="1"/>
  <c r="M1636" i="1"/>
  <c r="N1635" i="1"/>
  <c r="M1635" i="1"/>
  <c r="N1634" i="1"/>
  <c r="M1634" i="1"/>
  <c r="N1633" i="1"/>
  <c r="M1633" i="1"/>
  <c r="N1632" i="1"/>
  <c r="M1632" i="1"/>
  <c r="N1631" i="1"/>
  <c r="M1631" i="1"/>
  <c r="N1630" i="1"/>
  <c r="M1630" i="1"/>
  <c r="N1629" i="1"/>
  <c r="M1629" i="1"/>
  <c r="N1628" i="1"/>
  <c r="M1628" i="1"/>
  <c r="N1627" i="1"/>
  <c r="M1627" i="1"/>
  <c r="N1626" i="1"/>
  <c r="M1626" i="1"/>
  <c r="N1625" i="1"/>
  <c r="M1625" i="1"/>
  <c r="N1624" i="1"/>
  <c r="M1624" i="1"/>
  <c r="N1623" i="1"/>
  <c r="M1623" i="1"/>
  <c r="N1622" i="1"/>
  <c r="M1622" i="1"/>
  <c r="N1621" i="1"/>
  <c r="M1621" i="1"/>
  <c r="N1620" i="1"/>
  <c r="M1620" i="1"/>
  <c r="N1619" i="1"/>
  <c r="M1619" i="1"/>
  <c r="N1618" i="1"/>
  <c r="M1618" i="1"/>
  <c r="N1617" i="1"/>
  <c r="M1617" i="1"/>
  <c r="N1616" i="1"/>
  <c r="M1616" i="1"/>
  <c r="N1615" i="1"/>
  <c r="M1615" i="1"/>
  <c r="N1614" i="1"/>
  <c r="M1614" i="1"/>
  <c r="N1613" i="1"/>
  <c r="M1613" i="1"/>
  <c r="N1612" i="1"/>
  <c r="M1612" i="1"/>
  <c r="N1611" i="1"/>
  <c r="M1611" i="1"/>
  <c r="N1610" i="1"/>
  <c r="M1610" i="1"/>
  <c r="N1609" i="1"/>
  <c r="M1609" i="1"/>
  <c r="N1608" i="1"/>
  <c r="M1608" i="1"/>
  <c r="N1607" i="1"/>
  <c r="M1607" i="1"/>
  <c r="N1606" i="1"/>
  <c r="M1606" i="1"/>
  <c r="N1605" i="1"/>
  <c r="M1605" i="1"/>
  <c r="N1604" i="1"/>
  <c r="M1604" i="1"/>
  <c r="N1603" i="1"/>
  <c r="M1603" i="1"/>
  <c r="N1602" i="1"/>
  <c r="M1602" i="1"/>
  <c r="N1601" i="1"/>
  <c r="M1601" i="1"/>
  <c r="N1600" i="1"/>
  <c r="M1600" i="1"/>
  <c r="N1599" i="1"/>
  <c r="M1599" i="1"/>
  <c r="N1598" i="1"/>
  <c r="M1598" i="1"/>
  <c r="N1597" i="1"/>
  <c r="M1597" i="1"/>
  <c r="N1596" i="1"/>
  <c r="M1596" i="1"/>
  <c r="N1595" i="1"/>
  <c r="M1595" i="1"/>
  <c r="N1594" i="1"/>
  <c r="M1594" i="1"/>
  <c r="N1593" i="1"/>
  <c r="M1593" i="1"/>
  <c r="N1592" i="1"/>
  <c r="M1592" i="1"/>
  <c r="N1591" i="1"/>
  <c r="M1591" i="1"/>
  <c r="N1590" i="1"/>
  <c r="M1590" i="1"/>
  <c r="N1589" i="1"/>
  <c r="M1589" i="1"/>
  <c r="N1588" i="1"/>
  <c r="M1588" i="1"/>
  <c r="N1587" i="1"/>
  <c r="M1587" i="1"/>
  <c r="N1586" i="1"/>
  <c r="M1586" i="1"/>
  <c r="N1585" i="1"/>
  <c r="M1585" i="1"/>
  <c r="N1584" i="1"/>
  <c r="M1584" i="1"/>
  <c r="N1583" i="1"/>
  <c r="M1583" i="1"/>
  <c r="N1582" i="1"/>
  <c r="M1582" i="1"/>
  <c r="N1581" i="1"/>
  <c r="M1581" i="1"/>
  <c r="N1580" i="1"/>
  <c r="M1580" i="1"/>
  <c r="N1579" i="1"/>
  <c r="M1579" i="1"/>
  <c r="N1578" i="1"/>
  <c r="M1578" i="1"/>
  <c r="N1577" i="1"/>
  <c r="M1577" i="1"/>
  <c r="N1576" i="1"/>
  <c r="M1576" i="1"/>
  <c r="N1575" i="1"/>
  <c r="M1575" i="1"/>
  <c r="N1574" i="1"/>
  <c r="M1574" i="1"/>
  <c r="N1573" i="1"/>
  <c r="M1573" i="1"/>
  <c r="N1572" i="1"/>
  <c r="M1572" i="1"/>
  <c r="N1571" i="1"/>
  <c r="M1571" i="1"/>
  <c r="N1570" i="1"/>
  <c r="M1570" i="1"/>
  <c r="N1569" i="1"/>
  <c r="M1569" i="1"/>
  <c r="N1568" i="1"/>
  <c r="M1568" i="1"/>
  <c r="N1567" i="1"/>
  <c r="M1567" i="1"/>
  <c r="N1566" i="1"/>
  <c r="M1566" i="1"/>
  <c r="N1565" i="1"/>
  <c r="M1565" i="1"/>
  <c r="N1564" i="1"/>
  <c r="M1564" i="1"/>
  <c r="N1563" i="1"/>
  <c r="M1563" i="1"/>
  <c r="N1562" i="1"/>
  <c r="M1562" i="1"/>
  <c r="N1561" i="1"/>
  <c r="M1561" i="1"/>
  <c r="N1560" i="1"/>
  <c r="M1560" i="1"/>
  <c r="N1559" i="1"/>
  <c r="M1559" i="1"/>
  <c r="N1558" i="1"/>
  <c r="M1558" i="1"/>
  <c r="N1557" i="1"/>
  <c r="M1557" i="1"/>
  <c r="N1556" i="1"/>
  <c r="M1556" i="1"/>
  <c r="N1555" i="1"/>
  <c r="M1555" i="1"/>
  <c r="N1554" i="1"/>
  <c r="M1554" i="1"/>
  <c r="N1553" i="1"/>
  <c r="M1553" i="1"/>
  <c r="N1552" i="1"/>
  <c r="M1552" i="1"/>
  <c r="N1551" i="1"/>
  <c r="M1551" i="1"/>
  <c r="N1550" i="1"/>
  <c r="M1550" i="1"/>
  <c r="N1549" i="1"/>
  <c r="M1549" i="1"/>
  <c r="N1548" i="1"/>
  <c r="M1548" i="1"/>
  <c r="N1547" i="1"/>
  <c r="M1547" i="1"/>
  <c r="N1546" i="1"/>
  <c r="M1546" i="1"/>
  <c r="N1545" i="1"/>
  <c r="M1545" i="1"/>
  <c r="N1544" i="1"/>
  <c r="M1544" i="1"/>
  <c r="N1543" i="1"/>
  <c r="M1543" i="1"/>
  <c r="N1542" i="1"/>
  <c r="M1542" i="1"/>
  <c r="N1541" i="1"/>
  <c r="M1541" i="1"/>
  <c r="N1540" i="1"/>
  <c r="M1540" i="1"/>
  <c r="N1539" i="1"/>
  <c r="M1539" i="1"/>
  <c r="N1538" i="1"/>
  <c r="M1538" i="1"/>
  <c r="N1537" i="1"/>
  <c r="M1537" i="1"/>
  <c r="N1536" i="1"/>
  <c r="M1536" i="1"/>
  <c r="N1535" i="1"/>
  <c r="M1535" i="1"/>
  <c r="N1534" i="1"/>
  <c r="M1534" i="1"/>
  <c r="N1533" i="1"/>
  <c r="M1533" i="1"/>
  <c r="N1532" i="1"/>
  <c r="M1532" i="1"/>
  <c r="N1531" i="1"/>
  <c r="M1531" i="1"/>
  <c r="N1530" i="1"/>
  <c r="M1530" i="1"/>
  <c r="N1529" i="1"/>
  <c r="M1529" i="1"/>
  <c r="N1528" i="1"/>
  <c r="M1528" i="1"/>
  <c r="N1527" i="1"/>
  <c r="M1527" i="1"/>
  <c r="N1526" i="1"/>
  <c r="M1526" i="1"/>
  <c r="N1525" i="1"/>
  <c r="M1525" i="1"/>
  <c r="N1524" i="1"/>
  <c r="M1524" i="1"/>
  <c r="N1523" i="1"/>
  <c r="M1523" i="1"/>
  <c r="N1522" i="1"/>
  <c r="M1522" i="1"/>
  <c r="N1521" i="1"/>
  <c r="M1521" i="1"/>
  <c r="N1520" i="1"/>
  <c r="M1520" i="1"/>
  <c r="N1519" i="1"/>
  <c r="M1519" i="1"/>
  <c r="N1518" i="1"/>
  <c r="M1518" i="1"/>
  <c r="N1517" i="1"/>
  <c r="M1517" i="1"/>
  <c r="N1516" i="1"/>
  <c r="M1516" i="1"/>
  <c r="N1515" i="1"/>
  <c r="M1515" i="1"/>
  <c r="N1514" i="1"/>
  <c r="M1514" i="1"/>
  <c r="N1513" i="1"/>
  <c r="M1513" i="1"/>
  <c r="N1512" i="1"/>
  <c r="M1512" i="1"/>
  <c r="N1511" i="1"/>
  <c r="M1511" i="1"/>
  <c r="N1510" i="1"/>
  <c r="M1510" i="1"/>
  <c r="N1509" i="1"/>
  <c r="M1509" i="1"/>
  <c r="N1508" i="1"/>
  <c r="M1508" i="1"/>
  <c r="N1507" i="1"/>
  <c r="M1507" i="1"/>
  <c r="N1506" i="1"/>
  <c r="M1506" i="1"/>
  <c r="N1505" i="1"/>
  <c r="M1505" i="1"/>
  <c r="N1504" i="1"/>
  <c r="M1504" i="1"/>
  <c r="N1503" i="1"/>
  <c r="M1503" i="1"/>
  <c r="N1502" i="1"/>
  <c r="M1502" i="1"/>
  <c r="N1501" i="1"/>
  <c r="M1501" i="1"/>
  <c r="N1500" i="1"/>
  <c r="M1500" i="1"/>
  <c r="N1499" i="1"/>
  <c r="M1499" i="1"/>
  <c r="N1498" i="1"/>
  <c r="M1498" i="1"/>
  <c r="N1497" i="1"/>
  <c r="M1497" i="1"/>
  <c r="N1496" i="1"/>
  <c r="M1496" i="1"/>
  <c r="N1495" i="1"/>
  <c r="M1495" i="1"/>
  <c r="N1494" i="1"/>
  <c r="M1494" i="1"/>
  <c r="N1493" i="1"/>
  <c r="M1493" i="1"/>
  <c r="N1492" i="1"/>
  <c r="M1492" i="1"/>
  <c r="N1491" i="1"/>
  <c r="M1491" i="1"/>
  <c r="N1490" i="1"/>
  <c r="M1490" i="1"/>
  <c r="N1489" i="1"/>
  <c r="M1489" i="1"/>
  <c r="N1488" i="1"/>
  <c r="M1488" i="1"/>
  <c r="N1487" i="1"/>
  <c r="M1487" i="1"/>
  <c r="N1486" i="1"/>
  <c r="M1486" i="1"/>
  <c r="N1485" i="1"/>
  <c r="M1485" i="1"/>
  <c r="N1484" i="1"/>
  <c r="M1484" i="1"/>
  <c r="N1483" i="1"/>
  <c r="M1483" i="1"/>
  <c r="N1482" i="1"/>
  <c r="M1482" i="1"/>
  <c r="N1481" i="1"/>
  <c r="M1481" i="1"/>
  <c r="N1480" i="1"/>
  <c r="M1480" i="1"/>
  <c r="N1479" i="1"/>
  <c r="M1479" i="1"/>
  <c r="N1478" i="1"/>
  <c r="M1478" i="1"/>
  <c r="N1477" i="1"/>
  <c r="M1477" i="1"/>
  <c r="N1476" i="1"/>
  <c r="M1476" i="1"/>
  <c r="N1475" i="1"/>
  <c r="M1475" i="1"/>
  <c r="N1474" i="1"/>
  <c r="M1474" i="1"/>
  <c r="N1473" i="1"/>
  <c r="M1473" i="1"/>
  <c r="N1472" i="1"/>
  <c r="M1472" i="1"/>
  <c r="N1471" i="1"/>
  <c r="M1471" i="1"/>
  <c r="N1470" i="1"/>
  <c r="M1470" i="1"/>
  <c r="N1469" i="1"/>
  <c r="M1469" i="1"/>
  <c r="N1468" i="1"/>
  <c r="M1468" i="1"/>
  <c r="N1467" i="1"/>
  <c r="M1467" i="1"/>
  <c r="N1466" i="1"/>
  <c r="M1466" i="1"/>
  <c r="N1465" i="1"/>
  <c r="M1465" i="1"/>
  <c r="N1464" i="1"/>
  <c r="M1464" i="1"/>
  <c r="N1463" i="1"/>
  <c r="M1463" i="1"/>
  <c r="N1462" i="1"/>
  <c r="M1462" i="1"/>
  <c r="N1461" i="1"/>
  <c r="M1461" i="1"/>
  <c r="N1460" i="1"/>
  <c r="M1460" i="1"/>
  <c r="N1459" i="1"/>
  <c r="M1459" i="1"/>
  <c r="N1458" i="1"/>
  <c r="M1458" i="1"/>
  <c r="N1457" i="1"/>
  <c r="M1457" i="1"/>
  <c r="N1456" i="1"/>
  <c r="M1456" i="1"/>
  <c r="N1455" i="1"/>
  <c r="M1455" i="1"/>
  <c r="N1454" i="1"/>
  <c r="M1454" i="1"/>
  <c r="N1453" i="1"/>
  <c r="M1453" i="1"/>
  <c r="N1452" i="1"/>
  <c r="M1452" i="1"/>
  <c r="N1449" i="1"/>
  <c r="M1449" i="1"/>
  <c r="N1448" i="1"/>
  <c r="M1448" i="1"/>
  <c r="N1447" i="1"/>
  <c r="M1447" i="1"/>
  <c r="N1446" i="1"/>
  <c r="M1446" i="1"/>
  <c r="N1445" i="1"/>
  <c r="M1445" i="1"/>
  <c r="N1444" i="1"/>
  <c r="M1444" i="1"/>
  <c r="N1443" i="1"/>
  <c r="M1443" i="1"/>
  <c r="N1442" i="1"/>
  <c r="M1442" i="1"/>
  <c r="N1441" i="1"/>
  <c r="M1441" i="1"/>
  <c r="N1440" i="1"/>
  <c r="M1440" i="1"/>
  <c r="N1439" i="1"/>
  <c r="M1439" i="1"/>
  <c r="N1438" i="1"/>
  <c r="M1438" i="1"/>
  <c r="N1437" i="1"/>
  <c r="M1437" i="1"/>
  <c r="N1436" i="1"/>
  <c r="M1436" i="1"/>
  <c r="N1435" i="1"/>
  <c r="M1435" i="1"/>
  <c r="N1434" i="1"/>
  <c r="M1434" i="1"/>
  <c r="N1433" i="1"/>
  <c r="M1433" i="1"/>
  <c r="N1432" i="1"/>
  <c r="M1432" i="1"/>
  <c r="N1431" i="1"/>
  <c r="M1431" i="1"/>
  <c r="N1430" i="1"/>
  <c r="M1430" i="1"/>
  <c r="N1429" i="1"/>
  <c r="M1429" i="1"/>
  <c r="N1428" i="1"/>
  <c r="M1428" i="1"/>
  <c r="N1427" i="1"/>
  <c r="M1427" i="1"/>
  <c r="N1426" i="1"/>
  <c r="M1426" i="1"/>
  <c r="N1425" i="1"/>
  <c r="M1425" i="1"/>
  <c r="N1424" i="1"/>
  <c r="M1424" i="1"/>
  <c r="N1423" i="1"/>
  <c r="M1423" i="1"/>
  <c r="N1422" i="1"/>
  <c r="M1422" i="1"/>
  <c r="N1421" i="1"/>
  <c r="M1421" i="1"/>
  <c r="N1420" i="1"/>
  <c r="M1420" i="1"/>
  <c r="N1419" i="1"/>
  <c r="M1419" i="1"/>
  <c r="N1418" i="1"/>
  <c r="M1418" i="1"/>
  <c r="N1417" i="1"/>
  <c r="M1417" i="1"/>
  <c r="N1416" i="1"/>
  <c r="M1416" i="1"/>
  <c r="N1415" i="1"/>
  <c r="M1415" i="1"/>
  <c r="N1414" i="1"/>
  <c r="M1414" i="1"/>
  <c r="N1413" i="1"/>
  <c r="M1413" i="1"/>
  <c r="N1412" i="1"/>
  <c r="M1412" i="1"/>
  <c r="N1411" i="1"/>
  <c r="M1411" i="1"/>
  <c r="N1410" i="1"/>
  <c r="M1410" i="1"/>
  <c r="N1409" i="1"/>
  <c r="M1409" i="1"/>
  <c r="N1408" i="1"/>
  <c r="M1408" i="1"/>
  <c r="N1407" i="1"/>
  <c r="M1407" i="1"/>
  <c r="N1406" i="1"/>
  <c r="M1406" i="1"/>
  <c r="N1405" i="1"/>
  <c r="M1405" i="1"/>
  <c r="N1404" i="1"/>
  <c r="M1404" i="1"/>
  <c r="N1403" i="1"/>
  <c r="M1403" i="1"/>
  <c r="N1402" i="1"/>
  <c r="M1402" i="1"/>
  <c r="N1401" i="1"/>
  <c r="M1401" i="1"/>
  <c r="N1400" i="1"/>
  <c r="M1400" i="1"/>
  <c r="N1399" i="1"/>
  <c r="M1399" i="1"/>
  <c r="N1398" i="1"/>
  <c r="M1398" i="1"/>
  <c r="N1397" i="1"/>
  <c r="M1397" i="1"/>
  <c r="N1396" i="1"/>
  <c r="M1396" i="1"/>
  <c r="N1395" i="1"/>
  <c r="M1395" i="1"/>
  <c r="N1394" i="1"/>
  <c r="M1394" i="1"/>
  <c r="N1393" i="1"/>
  <c r="M1393" i="1"/>
  <c r="N1392" i="1"/>
  <c r="M1392" i="1"/>
  <c r="N1391" i="1"/>
  <c r="M1391" i="1"/>
  <c r="N1390" i="1"/>
  <c r="M1390" i="1"/>
  <c r="N1389" i="1"/>
  <c r="M1389" i="1"/>
  <c r="N1388" i="1"/>
  <c r="M1388" i="1"/>
  <c r="N1387" i="1"/>
  <c r="M1387" i="1"/>
  <c r="N1386" i="1"/>
  <c r="M1386" i="1"/>
  <c r="N1385" i="1"/>
  <c r="M1385" i="1"/>
  <c r="N1384" i="1"/>
  <c r="M1384" i="1"/>
  <c r="N1383" i="1"/>
  <c r="M1383" i="1"/>
  <c r="N1382" i="1"/>
  <c r="M1382" i="1"/>
  <c r="N1381" i="1"/>
  <c r="M1381" i="1"/>
  <c r="N1380" i="1"/>
  <c r="M1380" i="1"/>
  <c r="N1379" i="1"/>
  <c r="M1379" i="1"/>
  <c r="N1378" i="1"/>
  <c r="M1378" i="1"/>
  <c r="N1377" i="1"/>
  <c r="M1377" i="1"/>
  <c r="N1376" i="1"/>
  <c r="M1376" i="1"/>
  <c r="N1375" i="1"/>
  <c r="M1375" i="1"/>
  <c r="N1374" i="1"/>
  <c r="M1374" i="1"/>
  <c r="N1373" i="1"/>
  <c r="M1373" i="1"/>
  <c r="N1372" i="1"/>
  <c r="M1372" i="1"/>
  <c r="N1371" i="1"/>
  <c r="M1371" i="1"/>
  <c r="N1370" i="1"/>
  <c r="M1370" i="1"/>
  <c r="N1369" i="1"/>
  <c r="M1369" i="1"/>
  <c r="N1368" i="1"/>
  <c r="M1368" i="1"/>
  <c r="N1367" i="1"/>
  <c r="M1367" i="1"/>
  <c r="N1366" i="1"/>
  <c r="M1366" i="1"/>
  <c r="N1365" i="1"/>
  <c r="M1365" i="1"/>
  <c r="N1364" i="1"/>
  <c r="M1364" i="1"/>
  <c r="N1363" i="1"/>
  <c r="M1363" i="1"/>
  <c r="N1362" i="1"/>
  <c r="M1362" i="1"/>
  <c r="N1361" i="1"/>
  <c r="M1361" i="1"/>
  <c r="N1360" i="1"/>
  <c r="M1360" i="1"/>
  <c r="N1359" i="1"/>
  <c r="M1359" i="1"/>
  <c r="N1358" i="1"/>
  <c r="M1358" i="1"/>
  <c r="N1357" i="1"/>
  <c r="M1357" i="1"/>
  <c r="N1356" i="1"/>
  <c r="M1356" i="1"/>
  <c r="N1355" i="1"/>
  <c r="M1355" i="1"/>
  <c r="N1354" i="1"/>
  <c r="M1354" i="1"/>
  <c r="N1353" i="1"/>
  <c r="M1353" i="1"/>
  <c r="N1352" i="1"/>
  <c r="M1352" i="1"/>
  <c r="N1351" i="1"/>
  <c r="M1351" i="1"/>
  <c r="N1350" i="1"/>
  <c r="M1350" i="1"/>
  <c r="N1349" i="1"/>
  <c r="M1349" i="1"/>
  <c r="N1348" i="1"/>
  <c r="M1348" i="1"/>
  <c r="N1347" i="1"/>
  <c r="M1347" i="1"/>
  <c r="N1346" i="1"/>
  <c r="M1346" i="1"/>
  <c r="N1345" i="1"/>
  <c r="M1345" i="1"/>
  <c r="N1344" i="1"/>
  <c r="M1344" i="1"/>
  <c r="N1343" i="1"/>
  <c r="M1343" i="1"/>
  <c r="N1342" i="1"/>
  <c r="M1342" i="1"/>
  <c r="N1341" i="1"/>
  <c r="M1341" i="1"/>
  <c r="N1340" i="1"/>
  <c r="M1340" i="1"/>
  <c r="N1339" i="1"/>
  <c r="M1339" i="1"/>
  <c r="N1338" i="1"/>
  <c r="M1338" i="1"/>
  <c r="N1337" i="1"/>
  <c r="M1337" i="1"/>
  <c r="N1336" i="1"/>
  <c r="M1336" i="1"/>
  <c r="N1335" i="1"/>
  <c r="M1335" i="1"/>
  <c r="N1334" i="1"/>
  <c r="M1334" i="1"/>
  <c r="N1333" i="1"/>
  <c r="M1333" i="1"/>
  <c r="N1332" i="1"/>
  <c r="M1332" i="1"/>
  <c r="N1331" i="1"/>
  <c r="M1331" i="1"/>
  <c r="N1330" i="1"/>
  <c r="M1330" i="1"/>
  <c r="N1329" i="1"/>
  <c r="M1329" i="1"/>
  <c r="N1328" i="1"/>
  <c r="M1328" i="1"/>
  <c r="N1327" i="1"/>
  <c r="M1327" i="1"/>
  <c r="N1326" i="1"/>
  <c r="M1326" i="1"/>
  <c r="N1325" i="1"/>
  <c r="M1325" i="1"/>
  <c r="N1324" i="1"/>
  <c r="M1324" i="1"/>
  <c r="N1323" i="1"/>
  <c r="M1323" i="1"/>
  <c r="N1322" i="1"/>
  <c r="M1322" i="1"/>
  <c r="N1321" i="1"/>
  <c r="M1321" i="1"/>
  <c r="N1320" i="1"/>
  <c r="M1320" i="1"/>
  <c r="N1319" i="1"/>
  <c r="M1319" i="1"/>
  <c r="N1318" i="1"/>
  <c r="M1318" i="1"/>
  <c r="N1317" i="1"/>
  <c r="M1317" i="1"/>
  <c r="N1316" i="1"/>
  <c r="M1316" i="1"/>
  <c r="N1315" i="1"/>
  <c r="M1315" i="1"/>
  <c r="N1314" i="1"/>
  <c r="M1314" i="1"/>
  <c r="N1313" i="1"/>
  <c r="M1313" i="1"/>
  <c r="N1312" i="1"/>
  <c r="M1312" i="1"/>
  <c r="N1311" i="1"/>
  <c r="M1311" i="1"/>
  <c r="N1310" i="1"/>
  <c r="M1310" i="1"/>
  <c r="N1309" i="1"/>
  <c r="M1309" i="1"/>
  <c r="N1308" i="1"/>
  <c r="M1308" i="1"/>
  <c r="N1307" i="1"/>
  <c r="M1307" i="1"/>
  <c r="N1306" i="1"/>
  <c r="M1306" i="1"/>
  <c r="N1305" i="1"/>
  <c r="M1305" i="1"/>
  <c r="N1304" i="1"/>
  <c r="M1304" i="1"/>
  <c r="N1303" i="1"/>
  <c r="M1303" i="1"/>
  <c r="N1302" i="1"/>
  <c r="M1302" i="1"/>
  <c r="N1301" i="1"/>
  <c r="M1301" i="1"/>
  <c r="N1300" i="1"/>
  <c r="M1300" i="1"/>
  <c r="N1299" i="1"/>
  <c r="M1299" i="1"/>
  <c r="N1298" i="1"/>
  <c r="M1298" i="1"/>
  <c r="N1297" i="1"/>
  <c r="M1297" i="1"/>
  <c r="N1296" i="1"/>
  <c r="M1296" i="1"/>
  <c r="N1295" i="1"/>
  <c r="M1295" i="1"/>
  <c r="N1294" i="1"/>
  <c r="M1294" i="1"/>
  <c r="N1293" i="1"/>
  <c r="M1293" i="1"/>
  <c r="N1292" i="1"/>
  <c r="M1292" i="1"/>
  <c r="N1291" i="1"/>
  <c r="M1291" i="1"/>
  <c r="N1290" i="1"/>
  <c r="M1290" i="1"/>
  <c r="N1289" i="1"/>
  <c r="M1289" i="1"/>
  <c r="N1288" i="1"/>
  <c r="M1288" i="1"/>
  <c r="N1287" i="1"/>
  <c r="M1287" i="1"/>
  <c r="N1286" i="1"/>
  <c r="M1286" i="1"/>
  <c r="N1285" i="1"/>
  <c r="M1285" i="1"/>
  <c r="N1284" i="1"/>
  <c r="M1284" i="1"/>
  <c r="N1283" i="1"/>
  <c r="M1283" i="1"/>
  <c r="N1282" i="1"/>
  <c r="M1282" i="1"/>
  <c r="N1281" i="1"/>
  <c r="M1281" i="1"/>
  <c r="N1280" i="1"/>
  <c r="M1280" i="1"/>
  <c r="N1279" i="1"/>
  <c r="M1279" i="1"/>
  <c r="N1278" i="1"/>
  <c r="M1278" i="1"/>
  <c r="N1277" i="1"/>
  <c r="M1277" i="1"/>
  <c r="N1276" i="1"/>
  <c r="M1276" i="1"/>
  <c r="N1275" i="1"/>
  <c r="M1275" i="1"/>
  <c r="N1274" i="1"/>
  <c r="M1274" i="1"/>
  <c r="N1273" i="1"/>
  <c r="M1273" i="1"/>
  <c r="N1272" i="1"/>
  <c r="M1272" i="1"/>
  <c r="N1271" i="1"/>
  <c r="M1271" i="1"/>
  <c r="N1270" i="1"/>
  <c r="M1270" i="1"/>
  <c r="N1269" i="1"/>
  <c r="M1269" i="1"/>
  <c r="N1268" i="1"/>
  <c r="M1268" i="1"/>
  <c r="N1267" i="1"/>
  <c r="M1267" i="1"/>
  <c r="N1266" i="1"/>
  <c r="M1266" i="1"/>
  <c r="N1265" i="1"/>
  <c r="M1265" i="1"/>
  <c r="N1264" i="1"/>
  <c r="M1264" i="1"/>
  <c r="N1263" i="1"/>
  <c r="M1263" i="1"/>
  <c r="N1262" i="1"/>
  <c r="M1262" i="1"/>
  <c r="N1261" i="1"/>
  <c r="M1261" i="1"/>
  <c r="N1260" i="1"/>
  <c r="M1260" i="1"/>
  <c r="N1259" i="1"/>
  <c r="M1259" i="1"/>
  <c r="N1258" i="1"/>
  <c r="M1258" i="1"/>
  <c r="N1257" i="1"/>
  <c r="M1257" i="1"/>
  <c r="N1256" i="1"/>
  <c r="M1256" i="1"/>
  <c r="N1255" i="1"/>
  <c r="M1255" i="1"/>
  <c r="N1254" i="1"/>
  <c r="M1254" i="1"/>
  <c r="N1253" i="1"/>
  <c r="M1253" i="1"/>
  <c r="N1252" i="1"/>
  <c r="M1252" i="1"/>
  <c r="N1249" i="1"/>
  <c r="M1249" i="1"/>
  <c r="N1248" i="1"/>
  <c r="M1248" i="1"/>
  <c r="N1247" i="1"/>
  <c r="M1247" i="1"/>
  <c r="N1246" i="1"/>
  <c r="M1246" i="1"/>
  <c r="N1245" i="1"/>
  <c r="M1245" i="1"/>
  <c r="N1244" i="1"/>
  <c r="M1244" i="1"/>
  <c r="N1243" i="1"/>
  <c r="M1243" i="1"/>
  <c r="N1242" i="1"/>
  <c r="M1242" i="1"/>
  <c r="N1241" i="1"/>
  <c r="M1241" i="1"/>
  <c r="N1240" i="1"/>
  <c r="M1240" i="1"/>
  <c r="N1239" i="1"/>
  <c r="M1239" i="1"/>
  <c r="N1238" i="1"/>
  <c r="M1238" i="1"/>
  <c r="N1237" i="1"/>
  <c r="M1237" i="1"/>
  <c r="N1236" i="1"/>
  <c r="M1236" i="1"/>
  <c r="N1235" i="1"/>
  <c r="M1235" i="1"/>
  <c r="N1234" i="1"/>
  <c r="M1234" i="1"/>
  <c r="N1233" i="1"/>
  <c r="M1233" i="1"/>
  <c r="N1232" i="1"/>
  <c r="M1232" i="1"/>
  <c r="N1231" i="1"/>
  <c r="M1231" i="1"/>
  <c r="N1230" i="1"/>
  <c r="M1230" i="1"/>
  <c r="N1229" i="1"/>
  <c r="M1229" i="1"/>
  <c r="N1228" i="1"/>
  <c r="M1228" i="1"/>
  <c r="N1227" i="1"/>
  <c r="M1227" i="1"/>
  <c r="N1226" i="1"/>
  <c r="M1226" i="1"/>
  <c r="N1225" i="1"/>
  <c r="M1225" i="1"/>
  <c r="N1224" i="1"/>
  <c r="M1224" i="1"/>
  <c r="N1223" i="1"/>
  <c r="M1223" i="1"/>
  <c r="N1222" i="1"/>
  <c r="M1222" i="1"/>
  <c r="N1221" i="1"/>
  <c r="M1221" i="1"/>
  <c r="N1220" i="1"/>
  <c r="M1220" i="1"/>
  <c r="N1219" i="1"/>
  <c r="M1219" i="1"/>
  <c r="N1218" i="1"/>
  <c r="M1218" i="1"/>
  <c r="N1217" i="1"/>
  <c r="M1217" i="1"/>
  <c r="N1216" i="1"/>
  <c r="M1216" i="1"/>
  <c r="N1215" i="1"/>
  <c r="M1215" i="1"/>
  <c r="N1214" i="1"/>
  <c r="M1214" i="1"/>
  <c r="N1213" i="1"/>
  <c r="M1213" i="1"/>
  <c r="N1212" i="1"/>
  <c r="M1212" i="1"/>
  <c r="N1211" i="1"/>
  <c r="M1211" i="1"/>
  <c r="N1210" i="1"/>
  <c r="M1210" i="1"/>
  <c r="N1209" i="1"/>
  <c r="M1209" i="1"/>
  <c r="N1208" i="1"/>
  <c r="M1208" i="1"/>
  <c r="N1207" i="1"/>
  <c r="M1207" i="1"/>
  <c r="N1206" i="1"/>
  <c r="M1206" i="1"/>
  <c r="N1205" i="1"/>
  <c r="M1205" i="1"/>
  <c r="N1204" i="1"/>
  <c r="M1204" i="1"/>
  <c r="N1203" i="1"/>
  <c r="M1203" i="1"/>
  <c r="N1202" i="1"/>
  <c r="M1202" i="1"/>
  <c r="N1201" i="1"/>
  <c r="M1201" i="1"/>
  <c r="N1200" i="1"/>
  <c r="M1200" i="1"/>
  <c r="N1199" i="1"/>
  <c r="M1199" i="1"/>
  <c r="N1198" i="1"/>
  <c r="M1198" i="1"/>
  <c r="N1197" i="1"/>
  <c r="M1197" i="1"/>
  <c r="N1196" i="1"/>
  <c r="M1196" i="1"/>
  <c r="N1195" i="1"/>
  <c r="M1195" i="1"/>
  <c r="N1194" i="1"/>
  <c r="M1194" i="1"/>
  <c r="N1193" i="1"/>
  <c r="M1193" i="1"/>
  <c r="N1192" i="1"/>
  <c r="M1192" i="1"/>
  <c r="N1191" i="1"/>
  <c r="M1191" i="1"/>
  <c r="N1190" i="1"/>
  <c r="M1190" i="1"/>
  <c r="N1189" i="1"/>
  <c r="M1189" i="1"/>
  <c r="N1188" i="1"/>
  <c r="M1188" i="1"/>
  <c r="N1187" i="1"/>
  <c r="M1187" i="1"/>
  <c r="N1186" i="1"/>
  <c r="M1186" i="1"/>
  <c r="N1185" i="1"/>
  <c r="M1185" i="1"/>
  <c r="N1184" i="1"/>
  <c r="M1184" i="1"/>
  <c r="N1183" i="1"/>
  <c r="M1183" i="1"/>
  <c r="N1182" i="1"/>
  <c r="M1182" i="1"/>
  <c r="N1181" i="1"/>
  <c r="M1181" i="1"/>
  <c r="N1180" i="1"/>
  <c r="M1180" i="1"/>
  <c r="N1179" i="1"/>
  <c r="M1179" i="1"/>
  <c r="N1178" i="1"/>
  <c r="M1178" i="1"/>
  <c r="N1177" i="1"/>
  <c r="M1177" i="1"/>
  <c r="N1176" i="1"/>
  <c r="M1176" i="1"/>
  <c r="N1175" i="1"/>
  <c r="M1175" i="1"/>
  <c r="N1174" i="1"/>
  <c r="M1174" i="1"/>
  <c r="N1173" i="1"/>
  <c r="M1173" i="1"/>
  <c r="N1172" i="1"/>
  <c r="M1172" i="1"/>
  <c r="N1171" i="1"/>
  <c r="M1171" i="1"/>
  <c r="N1170" i="1"/>
  <c r="M1170" i="1"/>
  <c r="N1169" i="1"/>
  <c r="M1169" i="1"/>
  <c r="N1168" i="1"/>
  <c r="M1168" i="1"/>
  <c r="N1167" i="1"/>
  <c r="M1167" i="1"/>
  <c r="N1166" i="1"/>
  <c r="M1166" i="1"/>
  <c r="N1165" i="1"/>
  <c r="M1165" i="1"/>
  <c r="N1164" i="1"/>
  <c r="M1164" i="1"/>
  <c r="N1163" i="1"/>
  <c r="M1163" i="1"/>
  <c r="N1162" i="1"/>
  <c r="M1162" i="1"/>
  <c r="N1161" i="1"/>
  <c r="M1161" i="1"/>
  <c r="N1160" i="1"/>
  <c r="M1160" i="1"/>
  <c r="N1159" i="1"/>
  <c r="M1159" i="1"/>
  <c r="N1158" i="1"/>
  <c r="M1158" i="1"/>
  <c r="N1157" i="1"/>
  <c r="M1157" i="1"/>
  <c r="N1156" i="1"/>
  <c r="M1156" i="1"/>
  <c r="N1155" i="1"/>
  <c r="M1155" i="1"/>
  <c r="N1154" i="1"/>
  <c r="M1154" i="1"/>
  <c r="N1153" i="1"/>
  <c r="M1153" i="1"/>
  <c r="N1152" i="1"/>
  <c r="M1152" i="1"/>
  <c r="N1151" i="1"/>
  <c r="M1151" i="1"/>
  <c r="N1150" i="1"/>
  <c r="M1150" i="1"/>
  <c r="N1149" i="1"/>
  <c r="M1149" i="1"/>
  <c r="N1148" i="1"/>
  <c r="M1148" i="1"/>
  <c r="N1147" i="1"/>
  <c r="M1147" i="1"/>
  <c r="N1146" i="1"/>
  <c r="M1146" i="1"/>
  <c r="N1145" i="1"/>
  <c r="M1145" i="1"/>
  <c r="N1144" i="1"/>
  <c r="M1144" i="1"/>
  <c r="N1143" i="1"/>
  <c r="M1143" i="1"/>
  <c r="N1142" i="1"/>
  <c r="M1142" i="1"/>
  <c r="N1141" i="1"/>
  <c r="M1141" i="1"/>
  <c r="N1140" i="1"/>
  <c r="M1140" i="1"/>
  <c r="N1139" i="1"/>
  <c r="M1139" i="1"/>
  <c r="N1138" i="1"/>
  <c r="M1138" i="1"/>
  <c r="N1137" i="1"/>
  <c r="M1137" i="1"/>
  <c r="N1136" i="1"/>
  <c r="M1136" i="1"/>
  <c r="N1135" i="1"/>
  <c r="M1135" i="1"/>
  <c r="N1134" i="1"/>
  <c r="M1134" i="1"/>
  <c r="N1133" i="1"/>
  <c r="M1133" i="1"/>
  <c r="N1132" i="1"/>
  <c r="M1132" i="1"/>
  <c r="N1131" i="1"/>
  <c r="M1131" i="1"/>
  <c r="N1130" i="1"/>
  <c r="M1130" i="1"/>
  <c r="N1129" i="1"/>
  <c r="M1129" i="1"/>
  <c r="N1128" i="1"/>
  <c r="M1128" i="1"/>
  <c r="N1127" i="1"/>
  <c r="M1127" i="1"/>
  <c r="N1126" i="1"/>
  <c r="M1126" i="1"/>
  <c r="N1125" i="1"/>
  <c r="M1125" i="1"/>
  <c r="N1124" i="1"/>
  <c r="M1124" i="1"/>
  <c r="N1123" i="1"/>
  <c r="M1123" i="1"/>
  <c r="N1122" i="1"/>
  <c r="M1122" i="1"/>
  <c r="N1121" i="1"/>
  <c r="M1121" i="1"/>
  <c r="N1120" i="1"/>
  <c r="M1120" i="1"/>
  <c r="N1119" i="1"/>
  <c r="M1119" i="1"/>
  <c r="N1118" i="1"/>
  <c r="M1118" i="1"/>
  <c r="N1117" i="1"/>
  <c r="M1117" i="1"/>
  <c r="N1116" i="1"/>
  <c r="M1116" i="1"/>
  <c r="N1115" i="1"/>
  <c r="M1115" i="1"/>
  <c r="N1114" i="1"/>
  <c r="M1114" i="1"/>
  <c r="N1113" i="1"/>
  <c r="M1113" i="1"/>
  <c r="N1112" i="1"/>
  <c r="M1112" i="1"/>
  <c r="N1111" i="1"/>
  <c r="M1111" i="1"/>
  <c r="N1110" i="1"/>
  <c r="M1110" i="1"/>
  <c r="N1109" i="1"/>
  <c r="M1109" i="1"/>
  <c r="N1108" i="1"/>
  <c r="M1108" i="1"/>
  <c r="N1107" i="1"/>
  <c r="M1107" i="1"/>
  <c r="N1106" i="1"/>
  <c r="M1106" i="1"/>
  <c r="N1105" i="1"/>
  <c r="M1105" i="1"/>
  <c r="N1104" i="1"/>
  <c r="M1104" i="1"/>
  <c r="N1103" i="1"/>
  <c r="M1103" i="1"/>
  <c r="N1102" i="1"/>
  <c r="M1102" i="1"/>
  <c r="N1101" i="1"/>
  <c r="M1101" i="1"/>
  <c r="N1100" i="1"/>
  <c r="M1100" i="1"/>
  <c r="N1099" i="1"/>
  <c r="M1099" i="1"/>
  <c r="N1098" i="1"/>
  <c r="M1098" i="1"/>
  <c r="N1097" i="1"/>
  <c r="M1097" i="1"/>
  <c r="N1096" i="1"/>
  <c r="M1096" i="1"/>
  <c r="N1095" i="1"/>
  <c r="M1095" i="1"/>
  <c r="N1094" i="1"/>
  <c r="M1094" i="1"/>
  <c r="N1093" i="1"/>
  <c r="M1093" i="1"/>
  <c r="N1092" i="1"/>
  <c r="M1092" i="1"/>
  <c r="N1091" i="1"/>
  <c r="M1091" i="1"/>
  <c r="N1090" i="1"/>
  <c r="M1090" i="1"/>
  <c r="N1089" i="1"/>
  <c r="M1089" i="1"/>
  <c r="N1088" i="1"/>
  <c r="M1088" i="1"/>
  <c r="N1087" i="1"/>
  <c r="M1087" i="1"/>
  <c r="N1086" i="1"/>
  <c r="M1086" i="1"/>
  <c r="N1085" i="1"/>
  <c r="M1085" i="1"/>
  <c r="N1084" i="1"/>
  <c r="M1084" i="1"/>
  <c r="N1083" i="1"/>
  <c r="M1083" i="1"/>
  <c r="N1082" i="1"/>
  <c r="M1082" i="1"/>
  <c r="N1081" i="1"/>
  <c r="M1081" i="1"/>
  <c r="N1080" i="1"/>
  <c r="M1080" i="1"/>
  <c r="N1079" i="1"/>
  <c r="M1079" i="1"/>
  <c r="N1078" i="1"/>
  <c r="M1078" i="1"/>
  <c r="N1077" i="1"/>
  <c r="M1077" i="1"/>
  <c r="N1076" i="1"/>
  <c r="M1076" i="1"/>
  <c r="N1075" i="1"/>
  <c r="M1075" i="1"/>
  <c r="N1074" i="1"/>
  <c r="M1074" i="1"/>
  <c r="N1073" i="1"/>
  <c r="M1073" i="1"/>
  <c r="N1072" i="1"/>
  <c r="M1072" i="1"/>
  <c r="N1071" i="1"/>
  <c r="M1071" i="1"/>
  <c r="N1070" i="1"/>
  <c r="M1070" i="1"/>
  <c r="N1069" i="1"/>
  <c r="M1069" i="1"/>
  <c r="N1068" i="1"/>
  <c r="M1068" i="1"/>
  <c r="N1067" i="1"/>
  <c r="M1067" i="1"/>
  <c r="N1066" i="1"/>
  <c r="M1066" i="1"/>
  <c r="N1065" i="1"/>
  <c r="M1065" i="1"/>
  <c r="N1064" i="1"/>
  <c r="M1064" i="1"/>
  <c r="N1063" i="1"/>
  <c r="M1063" i="1"/>
  <c r="N1062" i="1"/>
  <c r="M1062" i="1"/>
  <c r="N1061" i="1"/>
  <c r="M1061" i="1"/>
  <c r="N1060" i="1"/>
  <c r="M1060" i="1"/>
  <c r="N1059" i="1"/>
  <c r="M1059" i="1"/>
  <c r="N1058" i="1"/>
  <c r="M1058" i="1"/>
  <c r="N1057" i="1"/>
  <c r="M1057" i="1"/>
  <c r="N1056" i="1"/>
  <c r="M1056" i="1"/>
  <c r="N1055" i="1"/>
  <c r="M1055" i="1"/>
  <c r="N1054" i="1"/>
  <c r="M1054" i="1"/>
  <c r="N1053" i="1"/>
  <c r="M1053" i="1"/>
  <c r="N1052" i="1"/>
  <c r="M1052" i="1"/>
  <c r="N1049" i="1"/>
  <c r="M1049" i="1"/>
  <c r="N1048" i="1"/>
  <c r="M1048" i="1"/>
  <c r="N1047" i="1"/>
  <c r="M1047" i="1"/>
  <c r="N1046" i="1"/>
  <c r="M1046" i="1"/>
  <c r="N1045" i="1"/>
  <c r="M1045" i="1"/>
  <c r="N1044" i="1"/>
  <c r="M1044" i="1"/>
  <c r="N1043" i="1"/>
  <c r="M1043" i="1"/>
  <c r="N1042" i="1"/>
  <c r="M1042" i="1"/>
  <c r="N1041" i="1"/>
  <c r="M1041" i="1"/>
  <c r="N1040" i="1"/>
  <c r="M1040" i="1"/>
  <c r="N1039" i="1"/>
  <c r="M1039" i="1"/>
  <c r="N1038" i="1"/>
  <c r="M1038" i="1"/>
  <c r="N1037" i="1"/>
  <c r="M1037" i="1"/>
  <c r="N1036" i="1"/>
  <c r="M1036" i="1"/>
  <c r="N1035" i="1"/>
  <c r="M1035" i="1"/>
  <c r="N1034" i="1"/>
  <c r="M1034" i="1"/>
  <c r="N1033" i="1"/>
  <c r="M1033" i="1"/>
  <c r="N1032" i="1"/>
  <c r="M1032" i="1"/>
  <c r="N1031" i="1"/>
  <c r="M1031" i="1"/>
  <c r="N1030" i="1"/>
  <c r="M1030" i="1"/>
  <c r="N1029" i="1"/>
  <c r="M1029" i="1"/>
  <c r="N1028" i="1"/>
  <c r="M1028" i="1"/>
  <c r="N1027" i="1"/>
  <c r="M1027" i="1"/>
  <c r="N1026" i="1"/>
  <c r="M1026" i="1"/>
  <c r="N1025" i="1"/>
  <c r="M1025" i="1"/>
  <c r="N1024" i="1"/>
  <c r="M1024" i="1"/>
  <c r="N1023" i="1"/>
  <c r="M1023" i="1"/>
  <c r="N1022" i="1"/>
  <c r="M1022" i="1"/>
  <c r="N1021" i="1"/>
  <c r="M1021" i="1"/>
  <c r="N1020" i="1"/>
  <c r="M1020" i="1"/>
  <c r="N1019" i="1"/>
  <c r="M1019" i="1"/>
  <c r="N1018" i="1"/>
  <c r="M1018" i="1"/>
  <c r="N1017" i="1"/>
  <c r="M1017" i="1"/>
  <c r="N1016" i="1"/>
  <c r="M1016" i="1"/>
  <c r="N1015" i="1"/>
  <c r="M1015" i="1"/>
  <c r="N1014" i="1"/>
  <c r="M1014" i="1"/>
  <c r="N1013" i="1"/>
  <c r="M1013" i="1"/>
  <c r="N1012" i="1"/>
  <c r="M1012" i="1"/>
  <c r="N1011" i="1"/>
  <c r="M1011" i="1"/>
  <c r="N1010" i="1"/>
  <c r="M1010" i="1"/>
  <c r="N1009" i="1"/>
  <c r="M1009" i="1"/>
  <c r="N1008" i="1"/>
  <c r="M1008" i="1"/>
  <c r="N1007" i="1"/>
  <c r="M1007" i="1"/>
  <c r="N1006" i="1"/>
  <c r="M1006" i="1"/>
  <c r="N1005" i="1"/>
  <c r="M1005" i="1"/>
  <c r="N1004" i="1"/>
  <c r="M1004" i="1"/>
  <c r="N1003" i="1"/>
  <c r="M1003" i="1"/>
  <c r="N1002" i="1"/>
  <c r="M1002" i="1"/>
  <c r="N1001" i="1"/>
  <c r="M1001" i="1"/>
  <c r="N1000" i="1"/>
  <c r="M1000" i="1"/>
  <c r="N999" i="1"/>
  <c r="M999" i="1"/>
  <c r="N998" i="1"/>
  <c r="M998" i="1"/>
  <c r="N997" i="1"/>
  <c r="M997" i="1"/>
  <c r="N996" i="1"/>
  <c r="M996" i="1"/>
  <c r="N995" i="1"/>
  <c r="M995" i="1"/>
  <c r="N994" i="1"/>
  <c r="M994" i="1"/>
  <c r="N993" i="1"/>
  <c r="M993" i="1"/>
  <c r="N992" i="1"/>
  <c r="M992" i="1"/>
  <c r="N991" i="1"/>
  <c r="M991" i="1"/>
  <c r="N990" i="1"/>
  <c r="M990" i="1"/>
  <c r="N989" i="1"/>
  <c r="M989" i="1"/>
  <c r="N988" i="1"/>
  <c r="M988" i="1"/>
  <c r="N987" i="1"/>
  <c r="M987" i="1"/>
  <c r="N986" i="1"/>
  <c r="M986" i="1"/>
  <c r="N985" i="1"/>
  <c r="M985" i="1"/>
  <c r="N984" i="1"/>
  <c r="M984" i="1"/>
  <c r="N983" i="1"/>
  <c r="M983" i="1"/>
  <c r="N982" i="1"/>
  <c r="M982" i="1"/>
  <c r="N981" i="1"/>
  <c r="M981" i="1"/>
  <c r="N980" i="1"/>
  <c r="M980" i="1"/>
  <c r="N979" i="1"/>
  <c r="M979" i="1"/>
  <c r="N978" i="1"/>
  <c r="M978" i="1"/>
  <c r="N977" i="1"/>
  <c r="M977" i="1"/>
  <c r="N976" i="1"/>
  <c r="M976" i="1"/>
  <c r="N975" i="1"/>
  <c r="M975" i="1"/>
  <c r="N974" i="1"/>
  <c r="M974" i="1"/>
  <c r="N973" i="1"/>
  <c r="M973" i="1"/>
  <c r="N972" i="1"/>
  <c r="M972" i="1"/>
  <c r="N971" i="1"/>
  <c r="M971" i="1"/>
  <c r="N970" i="1"/>
  <c r="M970" i="1"/>
  <c r="N969" i="1"/>
  <c r="M969" i="1"/>
  <c r="N968" i="1"/>
  <c r="M968" i="1"/>
  <c r="N967" i="1"/>
  <c r="M967" i="1"/>
  <c r="N966" i="1"/>
  <c r="M966" i="1"/>
  <c r="N965" i="1"/>
  <c r="M965" i="1"/>
  <c r="N964" i="1"/>
  <c r="M964" i="1"/>
  <c r="N963" i="1"/>
  <c r="M963" i="1"/>
  <c r="N962" i="1"/>
  <c r="M962" i="1"/>
  <c r="N961" i="1"/>
  <c r="M961" i="1"/>
  <c r="N960" i="1"/>
  <c r="M960" i="1"/>
  <c r="N959" i="1"/>
  <c r="M959" i="1"/>
  <c r="N958" i="1"/>
  <c r="M958" i="1"/>
  <c r="N957" i="1"/>
  <c r="M957" i="1"/>
  <c r="N956" i="1"/>
  <c r="M956" i="1"/>
  <c r="N955" i="1"/>
  <c r="M955" i="1"/>
  <c r="N954" i="1"/>
  <c r="M954" i="1"/>
  <c r="N953" i="1"/>
  <c r="M953" i="1"/>
  <c r="N952" i="1"/>
  <c r="M952" i="1"/>
  <c r="N951" i="1"/>
  <c r="M951" i="1"/>
  <c r="N950" i="1"/>
  <c r="M950" i="1"/>
  <c r="N949" i="1"/>
  <c r="M949" i="1"/>
  <c r="N948" i="1"/>
  <c r="M948" i="1"/>
  <c r="N947" i="1"/>
  <c r="M947" i="1"/>
  <c r="N946" i="1"/>
  <c r="M946" i="1"/>
  <c r="N945" i="1"/>
  <c r="M945" i="1"/>
  <c r="N944" i="1"/>
  <c r="M944" i="1"/>
  <c r="N943" i="1"/>
  <c r="M943" i="1"/>
  <c r="N942" i="1"/>
  <c r="M942" i="1"/>
  <c r="N941" i="1"/>
  <c r="M941" i="1"/>
  <c r="N940" i="1"/>
  <c r="M940" i="1"/>
  <c r="N939" i="1"/>
  <c r="M939" i="1"/>
  <c r="N938" i="1"/>
  <c r="M938" i="1"/>
  <c r="N937" i="1"/>
  <c r="M937" i="1"/>
  <c r="N936" i="1"/>
  <c r="M936" i="1"/>
  <c r="N935" i="1"/>
  <c r="M935" i="1"/>
  <c r="N934" i="1"/>
  <c r="M934" i="1"/>
  <c r="N933" i="1"/>
  <c r="M933" i="1"/>
  <c r="N932" i="1"/>
  <c r="M932" i="1"/>
  <c r="N931" i="1"/>
  <c r="M931" i="1"/>
  <c r="N930" i="1"/>
  <c r="M930" i="1"/>
  <c r="N929" i="1"/>
  <c r="M929" i="1"/>
  <c r="N928" i="1"/>
  <c r="M928" i="1"/>
  <c r="N927" i="1"/>
  <c r="M927" i="1"/>
  <c r="N926" i="1"/>
  <c r="M926" i="1"/>
  <c r="N925" i="1"/>
  <c r="M925" i="1"/>
  <c r="N924" i="1"/>
  <c r="M924" i="1"/>
  <c r="N923" i="1"/>
  <c r="M923" i="1"/>
  <c r="N922" i="1"/>
  <c r="M922" i="1"/>
  <c r="N921" i="1"/>
  <c r="M921" i="1"/>
  <c r="N920" i="1"/>
  <c r="M920" i="1"/>
  <c r="N919" i="1"/>
  <c r="M919" i="1"/>
  <c r="N918" i="1"/>
  <c r="M918" i="1"/>
  <c r="N917" i="1"/>
  <c r="M917" i="1"/>
  <c r="N916" i="1"/>
  <c r="M916" i="1"/>
  <c r="N915" i="1"/>
  <c r="M915" i="1"/>
  <c r="N914" i="1"/>
  <c r="M914" i="1"/>
  <c r="N913" i="1"/>
  <c r="M913" i="1"/>
  <c r="N912" i="1"/>
  <c r="M912" i="1"/>
  <c r="N911" i="1"/>
  <c r="M911" i="1"/>
  <c r="N910" i="1"/>
  <c r="M910" i="1"/>
  <c r="N909" i="1"/>
  <c r="M909" i="1"/>
  <c r="N908" i="1"/>
  <c r="M908" i="1"/>
  <c r="N907" i="1"/>
  <c r="M907" i="1"/>
  <c r="N906" i="1"/>
  <c r="M906" i="1"/>
  <c r="N905" i="1"/>
  <c r="M905" i="1"/>
  <c r="N904" i="1"/>
  <c r="M904" i="1"/>
  <c r="N903" i="1"/>
  <c r="M903" i="1"/>
  <c r="N902" i="1"/>
  <c r="M902" i="1"/>
  <c r="N901" i="1"/>
  <c r="M901" i="1"/>
  <c r="N900" i="1"/>
  <c r="M900" i="1"/>
  <c r="N899" i="1"/>
  <c r="M899" i="1"/>
  <c r="N898" i="1"/>
  <c r="M898" i="1"/>
  <c r="N897" i="1"/>
  <c r="M897" i="1"/>
  <c r="N896" i="1"/>
  <c r="M896" i="1"/>
  <c r="N895" i="1"/>
  <c r="M895" i="1"/>
  <c r="N894" i="1"/>
  <c r="M894" i="1"/>
  <c r="N893" i="1"/>
  <c r="M893" i="1"/>
  <c r="N892" i="1"/>
  <c r="M892" i="1"/>
  <c r="N891" i="1"/>
  <c r="M891" i="1"/>
  <c r="N890" i="1"/>
  <c r="M890" i="1"/>
  <c r="N889" i="1"/>
  <c r="M889" i="1"/>
  <c r="N888" i="1"/>
  <c r="M888" i="1"/>
  <c r="N887" i="1"/>
  <c r="M887" i="1"/>
  <c r="N886" i="1"/>
  <c r="M886" i="1"/>
  <c r="N885" i="1"/>
  <c r="M885" i="1"/>
  <c r="N884" i="1"/>
  <c r="M884" i="1"/>
  <c r="N883" i="1"/>
  <c r="M883" i="1"/>
  <c r="N882" i="1"/>
  <c r="M882" i="1"/>
  <c r="N881" i="1"/>
  <c r="M881" i="1"/>
  <c r="N880" i="1"/>
  <c r="M880" i="1"/>
  <c r="N879" i="1"/>
  <c r="M879" i="1"/>
  <c r="N878" i="1"/>
  <c r="M878" i="1"/>
  <c r="N877" i="1"/>
  <c r="M877" i="1"/>
  <c r="N876" i="1"/>
  <c r="M876" i="1"/>
  <c r="N875" i="1"/>
  <c r="M875" i="1"/>
  <c r="N874" i="1"/>
  <c r="M874" i="1"/>
  <c r="N873" i="1"/>
  <c r="M873" i="1"/>
  <c r="N872" i="1"/>
  <c r="M872" i="1"/>
  <c r="N871" i="1"/>
  <c r="M871" i="1"/>
  <c r="N870" i="1"/>
  <c r="M870" i="1"/>
  <c r="N869" i="1"/>
  <c r="M869" i="1"/>
  <c r="N868" i="1"/>
  <c r="M868" i="1"/>
  <c r="N867" i="1"/>
  <c r="M867" i="1"/>
  <c r="N866" i="1"/>
  <c r="M866" i="1"/>
  <c r="N865" i="1"/>
  <c r="M865" i="1"/>
  <c r="N864" i="1"/>
  <c r="M864" i="1"/>
  <c r="N863" i="1"/>
  <c r="M863" i="1"/>
  <c r="N862" i="1"/>
  <c r="M862" i="1"/>
  <c r="N861" i="1"/>
  <c r="M861" i="1"/>
  <c r="N860" i="1"/>
  <c r="M860" i="1"/>
  <c r="N859" i="1"/>
  <c r="M859" i="1"/>
  <c r="N858" i="1"/>
  <c r="M858" i="1"/>
  <c r="N857" i="1"/>
  <c r="M857" i="1"/>
  <c r="N856" i="1"/>
  <c r="M856" i="1"/>
  <c r="N855" i="1"/>
  <c r="M855" i="1"/>
  <c r="N854" i="1"/>
  <c r="M854" i="1"/>
  <c r="N853" i="1"/>
  <c r="M853" i="1"/>
  <c r="N852" i="1"/>
  <c r="M852" i="1"/>
  <c r="N849" i="1"/>
  <c r="M849" i="1"/>
  <c r="N848" i="1"/>
  <c r="M848" i="1"/>
  <c r="N847" i="1"/>
  <c r="M847" i="1"/>
  <c r="N846" i="1"/>
  <c r="M846" i="1"/>
  <c r="N845" i="1"/>
  <c r="M845" i="1"/>
  <c r="N844" i="1"/>
  <c r="M844" i="1"/>
  <c r="N843" i="1"/>
  <c r="M843" i="1"/>
  <c r="N842" i="1"/>
  <c r="M842" i="1"/>
  <c r="N841" i="1"/>
  <c r="M841" i="1"/>
  <c r="N840" i="1"/>
  <c r="M840" i="1"/>
  <c r="N839" i="1"/>
  <c r="M839" i="1"/>
  <c r="N838" i="1"/>
  <c r="M838" i="1"/>
  <c r="N837" i="1"/>
  <c r="M837" i="1"/>
  <c r="N836" i="1"/>
  <c r="M836" i="1"/>
  <c r="N835" i="1"/>
  <c r="M835" i="1"/>
  <c r="N834" i="1"/>
  <c r="M834" i="1"/>
  <c r="N833" i="1"/>
  <c r="M833" i="1"/>
  <c r="N832" i="1"/>
  <c r="M832" i="1"/>
  <c r="N831" i="1"/>
  <c r="M831" i="1"/>
  <c r="N830" i="1"/>
  <c r="M830" i="1"/>
  <c r="N829" i="1"/>
  <c r="M829" i="1"/>
  <c r="N828" i="1"/>
  <c r="M828" i="1"/>
  <c r="N827" i="1"/>
  <c r="M827" i="1"/>
  <c r="N826" i="1"/>
  <c r="M826" i="1"/>
  <c r="N825" i="1"/>
  <c r="M825" i="1"/>
  <c r="N824" i="1"/>
  <c r="M824" i="1"/>
  <c r="N823" i="1"/>
  <c r="M823" i="1"/>
  <c r="N822" i="1"/>
  <c r="M822" i="1"/>
  <c r="N821" i="1"/>
  <c r="M821" i="1"/>
  <c r="N820" i="1"/>
  <c r="M820" i="1"/>
  <c r="N819" i="1"/>
  <c r="M819" i="1"/>
  <c r="N818" i="1"/>
  <c r="M818" i="1"/>
  <c r="N817" i="1"/>
  <c r="M817" i="1"/>
  <c r="N816" i="1"/>
  <c r="M816" i="1"/>
  <c r="N815" i="1"/>
  <c r="M815" i="1"/>
  <c r="N814" i="1"/>
  <c r="M814" i="1"/>
  <c r="N813" i="1"/>
  <c r="M813" i="1"/>
  <c r="N812" i="1"/>
  <c r="M812" i="1"/>
  <c r="N811" i="1"/>
  <c r="M811" i="1"/>
  <c r="N810" i="1"/>
  <c r="M810" i="1"/>
  <c r="N809" i="1"/>
  <c r="M809" i="1"/>
  <c r="N808" i="1"/>
  <c r="M808" i="1"/>
  <c r="N807" i="1"/>
  <c r="M807" i="1"/>
  <c r="N806" i="1"/>
  <c r="M806" i="1"/>
  <c r="N805" i="1"/>
  <c r="M805" i="1"/>
  <c r="N804" i="1"/>
  <c r="M804" i="1"/>
  <c r="N803" i="1"/>
  <c r="M803" i="1"/>
  <c r="N802" i="1"/>
  <c r="M802" i="1"/>
  <c r="N801" i="1"/>
  <c r="M801" i="1"/>
  <c r="N800" i="1"/>
  <c r="M800" i="1"/>
  <c r="N799" i="1"/>
  <c r="M799" i="1"/>
  <c r="N798" i="1"/>
  <c r="M798" i="1"/>
  <c r="N797" i="1"/>
  <c r="M797" i="1"/>
  <c r="N796" i="1"/>
  <c r="M796" i="1"/>
  <c r="N795" i="1"/>
  <c r="M795" i="1"/>
  <c r="N794" i="1"/>
  <c r="M794" i="1"/>
  <c r="N793" i="1"/>
  <c r="M793" i="1"/>
  <c r="N792" i="1"/>
  <c r="M792" i="1"/>
  <c r="N791" i="1"/>
  <c r="M791" i="1"/>
  <c r="N790" i="1"/>
  <c r="M790" i="1"/>
  <c r="N789" i="1"/>
  <c r="M789" i="1"/>
  <c r="N788" i="1"/>
  <c r="M788" i="1"/>
  <c r="N787" i="1"/>
  <c r="M787" i="1"/>
  <c r="N786" i="1"/>
  <c r="M786" i="1"/>
  <c r="N785" i="1"/>
  <c r="M785" i="1"/>
  <c r="N784" i="1"/>
  <c r="M784" i="1"/>
  <c r="N783" i="1"/>
  <c r="M783" i="1"/>
  <c r="N782" i="1"/>
  <c r="M782" i="1"/>
  <c r="N781" i="1"/>
  <c r="M781" i="1"/>
  <c r="N780" i="1"/>
  <c r="M780" i="1"/>
  <c r="N779" i="1"/>
  <c r="M779" i="1"/>
  <c r="N778" i="1"/>
  <c r="M778" i="1"/>
  <c r="N777" i="1"/>
  <c r="M777" i="1"/>
  <c r="N776" i="1"/>
  <c r="M776" i="1"/>
  <c r="N775" i="1"/>
  <c r="M775" i="1"/>
  <c r="N774" i="1"/>
  <c r="M774" i="1"/>
  <c r="N773" i="1"/>
  <c r="M773" i="1"/>
  <c r="N772" i="1"/>
  <c r="M772" i="1"/>
  <c r="N771" i="1"/>
  <c r="M771" i="1"/>
  <c r="N770" i="1"/>
  <c r="M770" i="1"/>
  <c r="N769" i="1"/>
  <c r="M769" i="1"/>
  <c r="N768" i="1"/>
  <c r="M768" i="1"/>
  <c r="N767" i="1"/>
  <c r="M767" i="1"/>
  <c r="N766" i="1"/>
  <c r="M766" i="1"/>
  <c r="N765" i="1"/>
  <c r="M765" i="1"/>
  <c r="N764" i="1"/>
  <c r="M764" i="1"/>
  <c r="N763" i="1"/>
  <c r="M763" i="1"/>
  <c r="N762" i="1"/>
  <c r="M762" i="1"/>
  <c r="N761" i="1"/>
  <c r="M761" i="1"/>
  <c r="N760" i="1"/>
  <c r="M760" i="1"/>
  <c r="N759" i="1"/>
  <c r="M759" i="1"/>
  <c r="N758" i="1"/>
  <c r="M758" i="1"/>
  <c r="N757" i="1"/>
  <c r="M757" i="1"/>
  <c r="N756" i="1"/>
  <c r="M756" i="1"/>
  <c r="N755" i="1"/>
  <c r="M755" i="1"/>
  <c r="N754" i="1"/>
  <c r="M754" i="1"/>
  <c r="N753" i="1"/>
  <c r="M753" i="1"/>
  <c r="N752" i="1"/>
  <c r="M752" i="1"/>
  <c r="N751" i="1"/>
  <c r="M751" i="1"/>
  <c r="N750" i="1"/>
  <c r="M750" i="1"/>
  <c r="N749" i="1"/>
  <c r="M749" i="1"/>
  <c r="N748" i="1"/>
  <c r="M748" i="1"/>
  <c r="N747" i="1"/>
  <c r="M747" i="1"/>
  <c r="N746" i="1"/>
  <c r="M746" i="1"/>
  <c r="N745" i="1"/>
  <c r="M745" i="1"/>
  <c r="N744" i="1"/>
  <c r="M744" i="1"/>
  <c r="N743" i="1"/>
  <c r="M743" i="1"/>
  <c r="N742" i="1"/>
  <c r="M742" i="1"/>
  <c r="N741" i="1"/>
  <c r="M741" i="1"/>
  <c r="N740" i="1"/>
  <c r="M740" i="1"/>
  <c r="N739" i="1"/>
  <c r="M739" i="1"/>
  <c r="N738" i="1"/>
  <c r="M738" i="1"/>
  <c r="N737" i="1"/>
  <c r="M737" i="1"/>
  <c r="N736" i="1"/>
  <c r="M736" i="1"/>
  <c r="N735" i="1"/>
  <c r="M735" i="1"/>
  <c r="N734" i="1"/>
  <c r="M734" i="1"/>
  <c r="N733" i="1"/>
  <c r="M733" i="1"/>
  <c r="N732" i="1"/>
  <c r="M732" i="1"/>
  <c r="N731" i="1"/>
  <c r="M731" i="1"/>
  <c r="N730" i="1"/>
  <c r="M730" i="1"/>
  <c r="N729" i="1"/>
  <c r="M729" i="1"/>
  <c r="N728" i="1"/>
  <c r="M728" i="1"/>
  <c r="N727" i="1"/>
  <c r="M727" i="1"/>
  <c r="N726" i="1"/>
  <c r="M726" i="1"/>
  <c r="N725" i="1"/>
  <c r="M725" i="1"/>
  <c r="N724" i="1"/>
  <c r="M724" i="1"/>
  <c r="N723" i="1"/>
  <c r="M723" i="1"/>
  <c r="N722" i="1"/>
  <c r="M722" i="1"/>
  <c r="N721" i="1"/>
  <c r="M721" i="1"/>
  <c r="N720" i="1"/>
  <c r="M720" i="1"/>
  <c r="N719" i="1"/>
  <c r="M719" i="1"/>
  <c r="N718" i="1"/>
  <c r="M718" i="1"/>
  <c r="N717" i="1"/>
  <c r="M717" i="1"/>
  <c r="N716" i="1"/>
  <c r="M716" i="1"/>
  <c r="N715" i="1"/>
  <c r="M715" i="1"/>
  <c r="N714" i="1"/>
  <c r="M714" i="1"/>
  <c r="N713" i="1"/>
  <c r="M713" i="1"/>
  <c r="N712" i="1"/>
  <c r="M712" i="1"/>
  <c r="N711" i="1"/>
  <c r="M711" i="1"/>
  <c r="N710" i="1"/>
  <c r="M710" i="1"/>
  <c r="N709" i="1"/>
  <c r="M709" i="1"/>
  <c r="N708" i="1"/>
  <c r="M708" i="1"/>
  <c r="N707" i="1"/>
  <c r="M707" i="1"/>
  <c r="N706" i="1"/>
  <c r="M706" i="1"/>
  <c r="N705" i="1"/>
  <c r="M705" i="1"/>
  <c r="N704" i="1"/>
  <c r="M704" i="1"/>
  <c r="N703" i="1"/>
  <c r="M703" i="1"/>
  <c r="N702" i="1"/>
  <c r="M702" i="1"/>
  <c r="N701" i="1"/>
  <c r="M701" i="1"/>
  <c r="N700" i="1"/>
  <c r="M700" i="1"/>
  <c r="N699" i="1"/>
  <c r="M699" i="1"/>
  <c r="N698" i="1"/>
  <c r="M698" i="1"/>
  <c r="N697" i="1"/>
  <c r="M697" i="1"/>
  <c r="N696" i="1"/>
  <c r="M696" i="1"/>
  <c r="N695" i="1"/>
  <c r="M695" i="1"/>
  <c r="N694" i="1"/>
  <c r="M694" i="1"/>
  <c r="N693" i="1"/>
  <c r="M693" i="1"/>
  <c r="N692" i="1"/>
  <c r="M692" i="1"/>
  <c r="N691" i="1"/>
  <c r="M691" i="1"/>
  <c r="N690" i="1"/>
  <c r="M690" i="1"/>
  <c r="N689" i="1"/>
  <c r="M689" i="1"/>
  <c r="N688" i="1"/>
  <c r="M688" i="1"/>
  <c r="N687" i="1"/>
  <c r="M687" i="1"/>
  <c r="N686" i="1"/>
  <c r="M686" i="1"/>
  <c r="N685" i="1"/>
  <c r="M685" i="1"/>
  <c r="N684" i="1"/>
  <c r="M684" i="1"/>
  <c r="N683" i="1"/>
  <c r="M683" i="1"/>
  <c r="N682" i="1"/>
  <c r="M682" i="1"/>
  <c r="N681" i="1"/>
  <c r="M681" i="1"/>
  <c r="N680" i="1"/>
  <c r="M680" i="1"/>
  <c r="N679" i="1"/>
  <c r="M679" i="1"/>
  <c r="N678" i="1"/>
  <c r="M678" i="1"/>
  <c r="N677" i="1"/>
  <c r="M677" i="1"/>
  <c r="N676" i="1"/>
  <c r="M676" i="1"/>
  <c r="N675" i="1"/>
  <c r="M675" i="1"/>
  <c r="N674" i="1"/>
  <c r="M674" i="1"/>
  <c r="N673" i="1"/>
  <c r="M673" i="1"/>
  <c r="N672" i="1"/>
  <c r="M672" i="1"/>
  <c r="N671" i="1"/>
  <c r="M671" i="1"/>
  <c r="N670" i="1"/>
  <c r="M670" i="1"/>
  <c r="N669" i="1"/>
  <c r="M669" i="1"/>
  <c r="N668" i="1"/>
  <c r="M668" i="1"/>
  <c r="N667" i="1"/>
  <c r="M667" i="1"/>
  <c r="N666" i="1"/>
  <c r="M666" i="1"/>
  <c r="N665" i="1"/>
  <c r="M665" i="1"/>
  <c r="N664" i="1"/>
  <c r="M664" i="1"/>
  <c r="N663" i="1"/>
  <c r="M663" i="1"/>
  <c r="N662" i="1"/>
  <c r="M662" i="1"/>
  <c r="N661" i="1"/>
  <c r="M661" i="1"/>
  <c r="N660" i="1"/>
  <c r="M660" i="1"/>
  <c r="N659" i="1"/>
  <c r="M659" i="1"/>
  <c r="N658" i="1"/>
  <c r="M658" i="1"/>
  <c r="N657" i="1"/>
  <c r="M657" i="1"/>
  <c r="N656" i="1"/>
  <c r="M656" i="1"/>
  <c r="N655" i="1"/>
  <c r="M655" i="1"/>
  <c r="N654" i="1"/>
  <c r="M654" i="1"/>
  <c r="N653" i="1"/>
  <c r="M653" i="1"/>
  <c r="N652" i="1"/>
  <c r="M652" i="1"/>
  <c r="N649" i="1"/>
  <c r="M649" i="1"/>
  <c r="N648" i="1"/>
  <c r="M648" i="1"/>
  <c r="N647" i="1"/>
  <c r="M647" i="1"/>
  <c r="N646" i="1"/>
  <c r="M646" i="1"/>
  <c r="N645" i="1"/>
  <c r="M645" i="1"/>
  <c r="N644" i="1"/>
  <c r="M644" i="1"/>
  <c r="N643" i="1"/>
  <c r="M643" i="1"/>
  <c r="N642" i="1"/>
  <c r="M642" i="1"/>
  <c r="N641" i="1"/>
  <c r="M641" i="1"/>
  <c r="N640" i="1"/>
  <c r="M640" i="1"/>
  <c r="N639" i="1"/>
  <c r="M639" i="1"/>
  <c r="N638" i="1"/>
  <c r="M638" i="1"/>
  <c r="N637" i="1"/>
  <c r="M637" i="1"/>
  <c r="N636" i="1"/>
  <c r="M636" i="1"/>
  <c r="N635" i="1"/>
  <c r="M635" i="1"/>
  <c r="N634" i="1"/>
  <c r="M634" i="1"/>
  <c r="N633" i="1"/>
  <c r="M633" i="1"/>
  <c r="N632" i="1"/>
  <c r="M632" i="1"/>
  <c r="N631" i="1"/>
  <c r="M631" i="1"/>
  <c r="N630" i="1"/>
  <c r="M630" i="1"/>
  <c r="N629" i="1"/>
  <c r="M629" i="1"/>
  <c r="N628" i="1"/>
  <c r="M628" i="1"/>
  <c r="N627" i="1"/>
  <c r="M627" i="1"/>
  <c r="N626" i="1"/>
  <c r="M626" i="1"/>
  <c r="N625" i="1"/>
  <c r="M625" i="1"/>
  <c r="N624" i="1"/>
  <c r="M624" i="1"/>
  <c r="N623" i="1"/>
  <c r="M623" i="1"/>
  <c r="N622" i="1"/>
  <c r="M622" i="1"/>
  <c r="N621" i="1"/>
  <c r="M621" i="1"/>
  <c r="N620" i="1"/>
  <c r="M620" i="1"/>
  <c r="N619" i="1"/>
  <c r="M619" i="1"/>
  <c r="N618" i="1"/>
  <c r="M618" i="1"/>
  <c r="N617" i="1"/>
  <c r="M617" i="1"/>
  <c r="N616" i="1"/>
  <c r="M616" i="1"/>
  <c r="N615" i="1"/>
  <c r="M615" i="1"/>
  <c r="N614" i="1"/>
  <c r="M614" i="1"/>
  <c r="N613" i="1"/>
  <c r="M613" i="1"/>
  <c r="N612" i="1"/>
  <c r="M612" i="1"/>
  <c r="N611" i="1"/>
  <c r="M611" i="1"/>
  <c r="N610" i="1"/>
  <c r="M610" i="1"/>
  <c r="N609" i="1"/>
  <c r="M609" i="1"/>
  <c r="N608" i="1"/>
  <c r="M608" i="1"/>
  <c r="N607" i="1"/>
  <c r="M607" i="1"/>
  <c r="N606" i="1"/>
  <c r="M606" i="1"/>
  <c r="N605" i="1"/>
  <c r="M605" i="1"/>
  <c r="N604" i="1"/>
  <c r="M604" i="1"/>
  <c r="N603" i="1"/>
  <c r="M603" i="1"/>
  <c r="N602" i="1"/>
  <c r="M602" i="1"/>
  <c r="N601" i="1"/>
  <c r="M601" i="1"/>
  <c r="N600" i="1"/>
  <c r="M600" i="1"/>
  <c r="N599" i="1"/>
  <c r="M599" i="1"/>
  <c r="N598" i="1"/>
  <c r="M598" i="1"/>
  <c r="N597" i="1"/>
  <c r="M597" i="1"/>
  <c r="N596" i="1"/>
  <c r="M596" i="1"/>
  <c r="N595" i="1"/>
  <c r="M595" i="1"/>
  <c r="N594" i="1"/>
  <c r="M594" i="1"/>
  <c r="N593" i="1"/>
  <c r="M593" i="1"/>
  <c r="N592" i="1"/>
  <c r="M592" i="1"/>
  <c r="N591" i="1"/>
  <c r="M591" i="1"/>
  <c r="N590" i="1"/>
  <c r="M590" i="1"/>
  <c r="N589" i="1"/>
  <c r="M589" i="1"/>
  <c r="N588" i="1"/>
  <c r="M588" i="1"/>
  <c r="N587" i="1"/>
  <c r="M587" i="1"/>
  <c r="N586" i="1"/>
  <c r="M586" i="1"/>
  <c r="N585" i="1"/>
  <c r="M585" i="1"/>
  <c r="N584" i="1"/>
  <c r="M584" i="1"/>
  <c r="N583" i="1"/>
  <c r="M583" i="1"/>
  <c r="N582" i="1"/>
  <c r="M582" i="1"/>
  <c r="N581" i="1"/>
  <c r="M581" i="1"/>
  <c r="N580" i="1"/>
  <c r="M580" i="1"/>
  <c r="N579" i="1"/>
  <c r="M579" i="1"/>
  <c r="N578" i="1"/>
  <c r="M578" i="1"/>
  <c r="N577" i="1"/>
  <c r="M577" i="1"/>
  <c r="N576" i="1"/>
  <c r="M576" i="1"/>
  <c r="N575" i="1"/>
  <c r="M575" i="1"/>
  <c r="N574" i="1"/>
  <c r="M574" i="1"/>
  <c r="N573" i="1"/>
  <c r="M573" i="1"/>
  <c r="N572" i="1"/>
  <c r="M572" i="1"/>
  <c r="N571" i="1"/>
  <c r="M571" i="1"/>
  <c r="N570" i="1"/>
  <c r="M570" i="1"/>
  <c r="N569" i="1"/>
  <c r="M569" i="1"/>
  <c r="N568" i="1"/>
  <c r="M568" i="1"/>
  <c r="N567" i="1"/>
  <c r="M567" i="1"/>
  <c r="N566" i="1"/>
  <c r="M566" i="1"/>
  <c r="N565" i="1"/>
  <c r="M565" i="1"/>
  <c r="N564" i="1"/>
  <c r="M564" i="1"/>
  <c r="N563" i="1"/>
  <c r="M563" i="1"/>
  <c r="N562" i="1"/>
  <c r="M562" i="1"/>
  <c r="N561" i="1"/>
  <c r="M561" i="1"/>
  <c r="N560" i="1"/>
  <c r="M560" i="1"/>
  <c r="N559" i="1"/>
  <c r="M559" i="1"/>
  <c r="N558" i="1"/>
  <c r="M558" i="1"/>
  <c r="N557" i="1"/>
  <c r="M557" i="1"/>
  <c r="N556" i="1"/>
  <c r="M556" i="1"/>
  <c r="N555" i="1"/>
  <c r="M555" i="1"/>
  <c r="N554" i="1"/>
  <c r="M554" i="1"/>
  <c r="N553" i="1"/>
  <c r="M553" i="1"/>
  <c r="N552" i="1"/>
  <c r="M552" i="1"/>
  <c r="N551" i="1"/>
  <c r="M551" i="1"/>
  <c r="N550" i="1"/>
  <c r="M550" i="1"/>
  <c r="N549" i="1"/>
  <c r="M549" i="1"/>
  <c r="N548" i="1"/>
  <c r="M548" i="1"/>
  <c r="N547" i="1"/>
  <c r="M547" i="1"/>
  <c r="N546" i="1"/>
  <c r="M546" i="1"/>
  <c r="N545" i="1"/>
  <c r="M545" i="1"/>
  <c r="N544" i="1"/>
  <c r="M544" i="1"/>
  <c r="N543" i="1"/>
  <c r="M543" i="1"/>
  <c r="N542" i="1"/>
  <c r="M542" i="1"/>
  <c r="N541" i="1"/>
  <c r="M541" i="1"/>
  <c r="N540" i="1"/>
  <c r="M540" i="1"/>
  <c r="N539" i="1"/>
  <c r="M539" i="1"/>
  <c r="N538" i="1"/>
  <c r="M538" i="1"/>
  <c r="N537" i="1"/>
  <c r="M537" i="1"/>
  <c r="N536" i="1"/>
  <c r="M536" i="1"/>
  <c r="N535" i="1"/>
  <c r="M535" i="1"/>
  <c r="N534" i="1"/>
  <c r="M534" i="1"/>
  <c r="N533" i="1"/>
  <c r="M533" i="1"/>
  <c r="N532" i="1"/>
  <c r="M532" i="1"/>
  <c r="N531" i="1"/>
  <c r="M531" i="1"/>
  <c r="N530" i="1"/>
  <c r="M530" i="1"/>
  <c r="N529" i="1"/>
  <c r="M529" i="1"/>
  <c r="N528" i="1"/>
  <c r="M528" i="1"/>
  <c r="N527" i="1"/>
  <c r="M527" i="1"/>
  <c r="N526" i="1"/>
  <c r="M526" i="1"/>
  <c r="N525" i="1"/>
  <c r="M525" i="1"/>
  <c r="N524" i="1"/>
  <c r="M524" i="1"/>
  <c r="N523" i="1"/>
  <c r="M523" i="1"/>
  <c r="N522" i="1"/>
  <c r="M522" i="1"/>
  <c r="N521" i="1"/>
  <c r="M521" i="1"/>
  <c r="N520" i="1"/>
  <c r="M520" i="1"/>
  <c r="N519" i="1"/>
  <c r="M519" i="1"/>
  <c r="N518" i="1"/>
  <c r="M518" i="1"/>
  <c r="N517" i="1"/>
  <c r="M517" i="1"/>
  <c r="N516" i="1"/>
  <c r="M516" i="1"/>
  <c r="N515" i="1"/>
  <c r="M515" i="1"/>
  <c r="N514" i="1"/>
  <c r="M514" i="1"/>
  <c r="N513" i="1"/>
  <c r="M513" i="1"/>
  <c r="N512" i="1"/>
  <c r="M512" i="1"/>
  <c r="N511" i="1"/>
  <c r="M511" i="1"/>
  <c r="N510" i="1"/>
  <c r="M510" i="1"/>
  <c r="N509" i="1"/>
  <c r="M509" i="1"/>
  <c r="N508" i="1"/>
  <c r="M508" i="1"/>
  <c r="N507" i="1"/>
  <c r="M507" i="1"/>
  <c r="N506" i="1"/>
  <c r="M506" i="1"/>
  <c r="N505" i="1"/>
  <c r="M505" i="1"/>
  <c r="N504" i="1"/>
  <c r="M504" i="1"/>
  <c r="N503" i="1"/>
  <c r="M503" i="1"/>
  <c r="N502" i="1"/>
  <c r="M502" i="1"/>
  <c r="N501" i="1"/>
  <c r="M501" i="1"/>
  <c r="N500" i="1"/>
  <c r="M500" i="1"/>
  <c r="N499" i="1"/>
  <c r="M499" i="1"/>
  <c r="N498" i="1"/>
  <c r="M498" i="1"/>
  <c r="N497" i="1"/>
  <c r="M497" i="1"/>
  <c r="N496" i="1"/>
  <c r="M496" i="1"/>
  <c r="N495" i="1"/>
  <c r="M495" i="1"/>
  <c r="N494" i="1"/>
  <c r="M494" i="1"/>
  <c r="N493" i="1"/>
  <c r="M493" i="1"/>
  <c r="N492" i="1"/>
  <c r="M492" i="1"/>
  <c r="N491" i="1"/>
  <c r="M491" i="1"/>
  <c r="N490" i="1"/>
  <c r="M490" i="1"/>
  <c r="N489" i="1"/>
  <c r="M489" i="1"/>
  <c r="N488" i="1"/>
  <c r="M488" i="1"/>
  <c r="N487" i="1"/>
  <c r="M487" i="1"/>
  <c r="N486" i="1"/>
  <c r="M486" i="1"/>
  <c r="N485" i="1"/>
  <c r="M485" i="1"/>
  <c r="N484" i="1"/>
  <c r="M484" i="1"/>
  <c r="N483" i="1"/>
  <c r="M483" i="1"/>
  <c r="N482" i="1"/>
  <c r="M482" i="1"/>
  <c r="N481" i="1"/>
  <c r="M481" i="1"/>
  <c r="N480" i="1"/>
  <c r="M480" i="1"/>
  <c r="N479" i="1"/>
  <c r="M479" i="1"/>
  <c r="N478" i="1"/>
  <c r="M478" i="1"/>
  <c r="N477" i="1"/>
  <c r="M477" i="1"/>
  <c r="N476" i="1"/>
  <c r="M476" i="1"/>
  <c r="N475" i="1"/>
  <c r="M475" i="1"/>
  <c r="N474" i="1"/>
  <c r="M474" i="1"/>
  <c r="N473" i="1"/>
  <c r="M473" i="1"/>
  <c r="N472" i="1"/>
  <c r="M472" i="1"/>
  <c r="N471" i="1"/>
  <c r="M471" i="1"/>
  <c r="N470" i="1"/>
  <c r="M470" i="1"/>
  <c r="N469" i="1"/>
  <c r="M469" i="1"/>
  <c r="N468" i="1"/>
  <c r="M468" i="1"/>
  <c r="N467" i="1"/>
  <c r="M467" i="1"/>
  <c r="N466" i="1"/>
  <c r="M466" i="1"/>
  <c r="N465" i="1"/>
  <c r="M465" i="1"/>
  <c r="N464" i="1"/>
  <c r="M464" i="1"/>
  <c r="N463" i="1"/>
  <c r="M463" i="1"/>
  <c r="N462" i="1"/>
  <c r="M462" i="1"/>
  <c r="N461" i="1"/>
  <c r="M461" i="1"/>
  <c r="N460" i="1"/>
  <c r="M460" i="1"/>
  <c r="N459" i="1"/>
  <c r="M459" i="1"/>
  <c r="N458" i="1"/>
  <c r="M458" i="1"/>
  <c r="N457" i="1"/>
  <c r="M457" i="1"/>
  <c r="N456" i="1"/>
  <c r="M456" i="1"/>
  <c r="N455" i="1"/>
  <c r="M455" i="1"/>
  <c r="N454" i="1"/>
  <c r="M454" i="1"/>
  <c r="N453" i="1"/>
  <c r="M453" i="1"/>
  <c r="N452" i="1"/>
  <c r="M452" i="1"/>
  <c r="N449" i="1"/>
  <c r="M449" i="1"/>
  <c r="N448" i="1"/>
  <c r="M448" i="1"/>
  <c r="N447" i="1"/>
  <c r="M447" i="1"/>
  <c r="N446" i="1"/>
  <c r="M446" i="1"/>
  <c r="N445" i="1"/>
  <c r="M445" i="1"/>
  <c r="N444" i="1"/>
  <c r="M444" i="1"/>
  <c r="N443" i="1"/>
  <c r="M443" i="1"/>
  <c r="N442" i="1"/>
  <c r="M442" i="1"/>
  <c r="N441" i="1"/>
  <c r="M441" i="1"/>
  <c r="N440" i="1"/>
  <c r="M440" i="1"/>
  <c r="N439" i="1"/>
  <c r="M439" i="1"/>
  <c r="N438" i="1"/>
  <c r="M438" i="1"/>
  <c r="N437" i="1"/>
  <c r="M437" i="1"/>
  <c r="N436" i="1"/>
  <c r="M436" i="1"/>
  <c r="N435" i="1"/>
  <c r="M435" i="1"/>
  <c r="N434" i="1"/>
  <c r="M434" i="1"/>
  <c r="N433" i="1"/>
  <c r="M433" i="1"/>
  <c r="N432" i="1"/>
  <c r="M432" i="1"/>
  <c r="N431" i="1"/>
  <c r="M431" i="1"/>
  <c r="N430" i="1"/>
  <c r="M430" i="1"/>
  <c r="N429" i="1"/>
  <c r="M429" i="1"/>
  <c r="N428" i="1"/>
  <c r="M428" i="1"/>
  <c r="N427" i="1"/>
  <c r="M427" i="1"/>
  <c r="N426" i="1"/>
  <c r="M426" i="1"/>
  <c r="N425" i="1"/>
  <c r="M425" i="1"/>
  <c r="N424" i="1"/>
  <c r="M424" i="1"/>
  <c r="N423" i="1"/>
  <c r="M423" i="1"/>
  <c r="N422" i="1"/>
  <c r="M422" i="1"/>
  <c r="N421" i="1"/>
  <c r="M421" i="1"/>
  <c r="N420" i="1"/>
  <c r="M420" i="1"/>
  <c r="N419" i="1"/>
  <c r="M419" i="1"/>
  <c r="N418" i="1"/>
  <c r="M418" i="1"/>
  <c r="N417" i="1"/>
  <c r="M417" i="1"/>
  <c r="N416" i="1"/>
  <c r="M416" i="1"/>
  <c r="N415" i="1"/>
  <c r="M415" i="1"/>
  <c r="N414" i="1"/>
  <c r="M414" i="1"/>
  <c r="N413" i="1"/>
  <c r="M413" i="1"/>
  <c r="N412" i="1"/>
  <c r="M412" i="1"/>
  <c r="N411" i="1"/>
  <c r="M411" i="1"/>
  <c r="N410" i="1"/>
  <c r="M410" i="1"/>
  <c r="N409" i="1"/>
  <c r="M409" i="1"/>
  <c r="N408" i="1"/>
  <c r="M408" i="1"/>
  <c r="N407" i="1"/>
  <c r="M407" i="1"/>
  <c r="N406" i="1"/>
  <c r="M406" i="1"/>
  <c r="N405" i="1"/>
  <c r="M405" i="1"/>
  <c r="N404" i="1"/>
  <c r="M404" i="1"/>
  <c r="N403" i="1"/>
  <c r="M403" i="1"/>
  <c r="N402" i="1"/>
  <c r="M402" i="1"/>
  <c r="N401" i="1"/>
  <c r="M401" i="1"/>
  <c r="N400" i="1"/>
  <c r="M400" i="1"/>
  <c r="N399" i="1"/>
  <c r="M399" i="1"/>
  <c r="N398" i="1"/>
  <c r="M398" i="1"/>
  <c r="N397" i="1"/>
  <c r="M397" i="1"/>
  <c r="N396" i="1"/>
  <c r="M396" i="1"/>
  <c r="N395" i="1"/>
  <c r="M395" i="1"/>
  <c r="N394" i="1"/>
  <c r="M394" i="1"/>
  <c r="N393" i="1"/>
  <c r="M393" i="1"/>
  <c r="N392" i="1"/>
  <c r="M392" i="1"/>
  <c r="N391" i="1"/>
  <c r="M391" i="1"/>
  <c r="N390" i="1"/>
  <c r="M390" i="1"/>
  <c r="N389" i="1"/>
  <c r="M389" i="1"/>
  <c r="N388" i="1"/>
  <c r="M388" i="1"/>
  <c r="N387" i="1"/>
  <c r="M387" i="1"/>
  <c r="N386" i="1"/>
  <c r="M386" i="1"/>
  <c r="N385" i="1"/>
  <c r="M385" i="1"/>
  <c r="N384" i="1"/>
  <c r="M384" i="1"/>
  <c r="N383" i="1"/>
  <c r="M383" i="1"/>
  <c r="N382" i="1"/>
  <c r="M382" i="1"/>
  <c r="N381" i="1"/>
  <c r="M381" i="1"/>
  <c r="N380" i="1"/>
  <c r="M380" i="1"/>
  <c r="N379" i="1"/>
  <c r="M379" i="1"/>
  <c r="N378" i="1"/>
  <c r="M378" i="1"/>
  <c r="N377" i="1"/>
  <c r="M377" i="1"/>
  <c r="N376" i="1"/>
  <c r="M376" i="1"/>
  <c r="N375" i="1"/>
  <c r="M375" i="1"/>
  <c r="N374" i="1"/>
  <c r="M374" i="1"/>
  <c r="N373" i="1"/>
  <c r="M373" i="1"/>
  <c r="N372" i="1"/>
  <c r="M372" i="1"/>
  <c r="N371" i="1"/>
  <c r="M371" i="1"/>
  <c r="N370" i="1"/>
  <c r="M370" i="1"/>
  <c r="N369" i="1"/>
  <c r="M369" i="1"/>
  <c r="N368" i="1"/>
  <c r="M368" i="1"/>
  <c r="N367" i="1"/>
  <c r="M367" i="1"/>
  <c r="N366" i="1"/>
  <c r="M366" i="1"/>
  <c r="N365" i="1"/>
  <c r="M365" i="1"/>
  <c r="N364" i="1"/>
  <c r="M364" i="1"/>
  <c r="N363" i="1"/>
  <c r="M363" i="1"/>
  <c r="N362" i="1"/>
  <c r="M362" i="1"/>
  <c r="N361" i="1"/>
  <c r="M361" i="1"/>
  <c r="N360" i="1"/>
  <c r="M360" i="1"/>
  <c r="N359" i="1"/>
  <c r="M359" i="1"/>
  <c r="N358" i="1"/>
  <c r="M358" i="1"/>
  <c r="N357" i="1"/>
  <c r="M357" i="1"/>
  <c r="N356" i="1"/>
  <c r="M356" i="1"/>
  <c r="N355" i="1"/>
  <c r="M355" i="1"/>
  <c r="N354" i="1"/>
  <c r="M354" i="1"/>
  <c r="N353" i="1"/>
  <c r="M353" i="1"/>
  <c r="N352" i="1"/>
  <c r="M352" i="1"/>
  <c r="N351" i="1"/>
  <c r="M351" i="1"/>
  <c r="N350" i="1"/>
  <c r="M350" i="1"/>
  <c r="N349" i="1"/>
  <c r="M349" i="1"/>
  <c r="N348" i="1"/>
  <c r="M348" i="1"/>
  <c r="N347" i="1"/>
  <c r="M347" i="1"/>
  <c r="N346" i="1"/>
  <c r="M346" i="1"/>
  <c r="N345" i="1"/>
  <c r="M345" i="1"/>
  <c r="N344" i="1"/>
  <c r="M344" i="1"/>
  <c r="N343" i="1"/>
  <c r="M343" i="1"/>
  <c r="N342" i="1"/>
  <c r="M342" i="1"/>
  <c r="N341" i="1"/>
  <c r="M341" i="1"/>
  <c r="N340" i="1"/>
  <c r="M340" i="1"/>
  <c r="N339" i="1"/>
  <c r="M339" i="1"/>
  <c r="N338" i="1"/>
  <c r="M338" i="1"/>
  <c r="N337" i="1"/>
  <c r="M337" i="1"/>
  <c r="N336" i="1"/>
  <c r="M336" i="1"/>
  <c r="N335" i="1"/>
  <c r="M335" i="1"/>
  <c r="N334" i="1"/>
  <c r="M334" i="1"/>
  <c r="N333" i="1"/>
  <c r="M333" i="1"/>
  <c r="N332" i="1"/>
  <c r="M332" i="1"/>
  <c r="N331" i="1"/>
  <c r="M331" i="1"/>
  <c r="N330" i="1"/>
  <c r="M330" i="1"/>
  <c r="N329" i="1"/>
  <c r="M329" i="1"/>
  <c r="N328" i="1"/>
  <c r="M328" i="1"/>
  <c r="N327" i="1"/>
  <c r="M327" i="1"/>
  <c r="N326" i="1"/>
  <c r="M326" i="1"/>
  <c r="N325" i="1"/>
  <c r="M325" i="1"/>
  <c r="N324" i="1"/>
  <c r="M324" i="1"/>
  <c r="N323" i="1"/>
  <c r="M323" i="1"/>
  <c r="N322" i="1"/>
  <c r="M322" i="1"/>
  <c r="N321" i="1"/>
  <c r="M321" i="1"/>
  <c r="N320" i="1"/>
  <c r="M320" i="1"/>
  <c r="N319" i="1"/>
  <c r="M319" i="1"/>
  <c r="N318" i="1"/>
  <c r="M318" i="1"/>
  <c r="N317" i="1"/>
  <c r="M317" i="1"/>
  <c r="N316" i="1"/>
  <c r="M316" i="1"/>
  <c r="N315" i="1"/>
  <c r="M315" i="1"/>
  <c r="N314" i="1"/>
  <c r="M314" i="1"/>
  <c r="N313" i="1"/>
  <c r="M313" i="1"/>
  <c r="N312" i="1"/>
  <c r="M312" i="1"/>
  <c r="N311" i="1"/>
  <c r="M311" i="1"/>
  <c r="N310" i="1"/>
  <c r="M310" i="1"/>
  <c r="N309" i="1"/>
  <c r="M309" i="1"/>
  <c r="N308" i="1"/>
  <c r="M308" i="1"/>
  <c r="N307" i="1"/>
  <c r="M307" i="1"/>
  <c r="N306" i="1"/>
  <c r="M306" i="1"/>
  <c r="N305" i="1"/>
  <c r="M305" i="1"/>
  <c r="N304" i="1"/>
  <c r="M304" i="1"/>
  <c r="N303" i="1"/>
  <c r="M303" i="1"/>
  <c r="N302" i="1"/>
  <c r="M302" i="1"/>
  <c r="N301" i="1"/>
  <c r="M301" i="1"/>
  <c r="N300" i="1"/>
  <c r="M300" i="1"/>
  <c r="N299" i="1"/>
  <c r="M299" i="1"/>
  <c r="N298" i="1"/>
  <c r="M298" i="1"/>
  <c r="N297" i="1"/>
  <c r="M297" i="1"/>
  <c r="N296" i="1"/>
  <c r="M296" i="1"/>
  <c r="N295" i="1"/>
  <c r="M295" i="1"/>
  <c r="N294" i="1"/>
  <c r="M294" i="1"/>
  <c r="N293" i="1"/>
  <c r="M293" i="1"/>
  <c r="N292" i="1"/>
  <c r="M292" i="1"/>
  <c r="N291" i="1"/>
  <c r="M291" i="1"/>
  <c r="N290" i="1"/>
  <c r="M290" i="1"/>
  <c r="N289" i="1"/>
  <c r="M289" i="1"/>
  <c r="N288" i="1"/>
  <c r="M288" i="1"/>
  <c r="N287" i="1"/>
  <c r="M287" i="1"/>
  <c r="N286" i="1"/>
  <c r="M286" i="1"/>
  <c r="N285" i="1"/>
  <c r="M285" i="1"/>
  <c r="N284" i="1"/>
  <c r="M284" i="1"/>
  <c r="N283" i="1"/>
  <c r="M283" i="1"/>
  <c r="N282" i="1"/>
  <c r="M282" i="1"/>
  <c r="N281" i="1"/>
  <c r="M281" i="1"/>
  <c r="N280" i="1"/>
  <c r="M280" i="1"/>
  <c r="N279" i="1"/>
  <c r="M279" i="1"/>
  <c r="N278" i="1"/>
  <c r="M278" i="1"/>
  <c r="N277" i="1"/>
  <c r="M277" i="1"/>
  <c r="N276" i="1"/>
  <c r="M276" i="1"/>
  <c r="N275" i="1"/>
  <c r="M275" i="1"/>
  <c r="N274" i="1"/>
  <c r="M274" i="1"/>
  <c r="N273" i="1"/>
  <c r="M273" i="1"/>
  <c r="N272" i="1"/>
  <c r="M272" i="1"/>
  <c r="N271" i="1"/>
  <c r="M271" i="1"/>
  <c r="N270" i="1"/>
  <c r="M270" i="1"/>
  <c r="N269" i="1"/>
  <c r="M269" i="1"/>
  <c r="N268" i="1"/>
  <c r="M268" i="1"/>
  <c r="N267" i="1"/>
  <c r="M267" i="1"/>
  <c r="N266" i="1"/>
  <c r="M266" i="1"/>
  <c r="N265" i="1"/>
  <c r="M265" i="1"/>
  <c r="N264" i="1"/>
  <c r="M264" i="1"/>
  <c r="N263" i="1"/>
  <c r="M263" i="1"/>
  <c r="N262" i="1"/>
  <c r="M262" i="1"/>
  <c r="N261" i="1"/>
  <c r="M261" i="1"/>
  <c r="N260" i="1"/>
  <c r="M260" i="1"/>
  <c r="N259" i="1"/>
  <c r="M259" i="1"/>
  <c r="N258" i="1"/>
  <c r="M258" i="1"/>
  <c r="N257" i="1"/>
  <c r="M257" i="1"/>
  <c r="N256" i="1"/>
  <c r="M256" i="1"/>
  <c r="N255" i="1"/>
  <c r="M255" i="1"/>
  <c r="N254" i="1"/>
  <c r="M254" i="1"/>
  <c r="N253" i="1"/>
  <c r="M253" i="1"/>
  <c r="N252" i="1"/>
  <c r="M252" i="1"/>
  <c r="N51" i="1" l="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50" i="1"/>
  <c r="H12" i="10" s="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F12" i="10" l="1"/>
  <c r="G12" i="10"/>
  <c r="F13" i="10"/>
  <c r="G13" i="10"/>
  <c r="H8" i="10"/>
  <c r="H13" i="10"/>
  <c r="F8" i="10"/>
  <c r="G8" i="10"/>
</calcChain>
</file>

<file path=xl/sharedStrings.xml><?xml version="1.0" encoding="utf-8"?>
<sst xmlns="http://schemas.openxmlformats.org/spreadsheetml/2006/main" count="737" uniqueCount="470">
  <si>
    <r>
      <t>REMONT</t>
    </r>
    <r>
      <rPr>
        <b/>
        <sz val="14"/>
        <color theme="3"/>
        <rFont val="Calibri"/>
        <family val="2"/>
      </rPr>
      <t>É</t>
    </r>
    <r>
      <rPr>
        <b/>
        <sz val="14"/>
        <color theme="3"/>
        <rFont val="Calibri"/>
        <family val="2"/>
        <scheme val="minor"/>
      </rPr>
      <t>E DES DEMANDES DE PROLONGATION DE CONTRAT</t>
    </r>
  </si>
  <si>
    <t>CONTRATS DOCTORAUX</t>
  </si>
  <si>
    <t>UAI</t>
  </si>
  <si>
    <t>ACADÉMIE</t>
  </si>
  <si>
    <t>NOM COURT</t>
  </si>
  <si>
    <t>ABES</t>
  </si>
  <si>
    <t>0341920C</t>
  </si>
  <si>
    <t>AGROPARISTECH</t>
  </si>
  <si>
    <t>0753465J</t>
  </si>
  <si>
    <t>AGROSUP DIJON</t>
  </si>
  <si>
    <t>0212198A</t>
  </si>
  <si>
    <t>AIX-MARSEILLE</t>
  </si>
  <si>
    <t>0134009M</t>
  </si>
  <si>
    <t>AMIENS</t>
  </si>
  <si>
    <t>0801344B</t>
  </si>
  <si>
    <t>NANTES</t>
  </si>
  <si>
    <t>ANGERS</t>
  </si>
  <si>
    <t>0490970N</t>
  </si>
  <si>
    <t>Guadeloupe</t>
  </si>
  <si>
    <t>ANTILLES</t>
  </si>
  <si>
    <t>9710585J</t>
  </si>
  <si>
    <t>LILLE</t>
  </si>
  <si>
    <t>ARTOIS</t>
  </si>
  <si>
    <t>0623957P</t>
  </si>
  <si>
    <t>ASOM PARIS</t>
  </si>
  <si>
    <t>0752744A</t>
  </si>
  <si>
    <t>AVIGNON</t>
  </si>
  <si>
    <t>0840685N</t>
  </si>
  <si>
    <t>BESANÇON</t>
  </si>
  <si>
    <t>0251215K</t>
  </si>
  <si>
    <t>STRASBOURG</t>
  </si>
  <si>
    <t>BNU DE STRASBOURG</t>
  </si>
  <si>
    <t>0671451N</t>
  </si>
  <si>
    <t>BORDEAUX</t>
  </si>
  <si>
    <t>0333298F</t>
  </si>
  <si>
    <t>BORDEAUX III</t>
  </si>
  <si>
    <t>0331766R</t>
  </si>
  <si>
    <t>Bretagne</t>
  </si>
  <si>
    <t>BRETAGNE OCCIDENTALE</t>
  </si>
  <si>
    <t>0290346U</t>
  </si>
  <si>
    <t>BRETAGNE SUD</t>
  </si>
  <si>
    <t>0561718N</t>
  </si>
  <si>
    <t>Normandie</t>
  </si>
  <si>
    <t>CAEN</t>
  </si>
  <si>
    <t>0141408E</t>
  </si>
  <si>
    <t>PARIS</t>
  </si>
  <si>
    <t>CAMPUS CONDORCET</t>
  </si>
  <si>
    <t>0932560C</t>
  </si>
  <si>
    <t>CAMPUS FRANCE</t>
  </si>
  <si>
    <t>CAMPUS</t>
  </si>
  <si>
    <t>CENTRALE LILLE INSTITUT</t>
  </si>
  <si>
    <t>0597139P</t>
  </si>
  <si>
    <t>CENTRALE SUPELEC</t>
  </si>
  <si>
    <t>0912341A</t>
  </si>
  <si>
    <t>CHAMBERY</t>
  </si>
  <si>
    <t>0730858L</t>
  </si>
  <si>
    <t>CHANCELLERIE DE LYON</t>
  </si>
  <si>
    <t>0692355K</t>
  </si>
  <si>
    <t>CHANCELLERIE DE PARIS</t>
  </si>
  <si>
    <t>0752148C</t>
  </si>
  <si>
    <t>Occitanie</t>
  </si>
  <si>
    <t>CHANCELLERIE DE TOULOUSE</t>
  </si>
  <si>
    <t>0311589J</t>
  </si>
  <si>
    <t>CHANCELLERIE DE VERSAILLES</t>
  </si>
  <si>
    <t>0781304U</t>
  </si>
  <si>
    <t>CINES</t>
  </si>
  <si>
    <t>0342032Z</t>
  </si>
  <si>
    <t>CLERMONT AUVERGNE</t>
  </si>
  <si>
    <t>0632035V</t>
  </si>
  <si>
    <t>CNAM</t>
  </si>
  <si>
    <t>0753471R</t>
  </si>
  <si>
    <t>CNOUS</t>
  </si>
  <si>
    <t>0753292W</t>
  </si>
  <si>
    <t>CNRS DELEGATION NORMANDIE</t>
  </si>
  <si>
    <t>0142404M</t>
  </si>
  <si>
    <t>COLLEGE DE FRANCE</t>
  </si>
  <si>
    <t>0753480A</t>
  </si>
  <si>
    <t>ComUE Bourgogne - Franche-Comté</t>
  </si>
  <si>
    <t>0251985X</t>
  </si>
  <si>
    <t>ComUE heSam</t>
  </si>
  <si>
    <t>0755581J</t>
  </si>
  <si>
    <t>POITIERS</t>
  </si>
  <si>
    <t>ComUE Léonard de Vinci</t>
  </si>
  <si>
    <t>0861420B</t>
  </si>
  <si>
    <t>ComUE Lyon</t>
  </si>
  <si>
    <t>0694094A</t>
  </si>
  <si>
    <t>ComUE Normandie Université</t>
  </si>
  <si>
    <t>0142382N</t>
  </si>
  <si>
    <t>ComUE Paris Lumières</t>
  </si>
  <si>
    <t>0755698L</t>
  </si>
  <si>
    <t>ComUE Paris-Est</t>
  </si>
  <si>
    <t>0772710C</t>
  </si>
  <si>
    <t>ComUE Toulouse</t>
  </si>
  <si>
    <t>0312758E</t>
  </si>
  <si>
    <t>Corse</t>
  </si>
  <si>
    <t>CORTE</t>
  </si>
  <si>
    <t>7200664J</t>
  </si>
  <si>
    <t>COTE D'AZUR</t>
  </si>
  <si>
    <t>0062205P</t>
  </si>
  <si>
    <t>CTLES</t>
  </si>
  <si>
    <t>0772428W</t>
  </si>
  <si>
    <t>Mayotte</t>
  </si>
  <si>
    <t>CUFR MAYOTTE</t>
  </si>
  <si>
    <t>9760358K</t>
  </si>
  <si>
    <t>CY CERGY PARIS</t>
  </si>
  <si>
    <t>0952259P</t>
  </si>
  <si>
    <t>DIJON</t>
  </si>
  <si>
    <t>0211237F</t>
  </si>
  <si>
    <t>EC LYON</t>
  </si>
  <si>
    <t>0690187D</t>
  </si>
  <si>
    <t>EC MARSEILLE</t>
  </si>
  <si>
    <t>0133774G</t>
  </si>
  <si>
    <t>EC NANTES</t>
  </si>
  <si>
    <t>0440100V</t>
  </si>
  <si>
    <t>ECOLE FRANCAISE CASA DE VELAZQUEZ</t>
  </si>
  <si>
    <t>1340004B</t>
  </si>
  <si>
    <t>ECOLE FRANCAISE D'ATHENES</t>
  </si>
  <si>
    <t>1260001S</t>
  </si>
  <si>
    <t>ECOLE FRANCAISE DE ROME</t>
  </si>
  <si>
    <t>1270009V</t>
  </si>
  <si>
    <t>ECOLE FRANCAISE D'EXTREME ORIENT</t>
  </si>
  <si>
    <t>0751794T</t>
  </si>
  <si>
    <t>ECOLE NATIONALE DES CHARTES</t>
  </si>
  <si>
    <t>0753478Y</t>
  </si>
  <si>
    <t>ECOLE POLYTECHNIQUE</t>
  </si>
  <si>
    <t>0911568K</t>
  </si>
  <si>
    <t>EHESP</t>
  </si>
  <si>
    <t>0350095N</t>
  </si>
  <si>
    <t>EHESS PARIS</t>
  </si>
  <si>
    <t>0753742K</t>
  </si>
  <si>
    <t>ENI BREST</t>
  </si>
  <si>
    <t>0290119X</t>
  </si>
  <si>
    <t>ENI SAINT-ETIENNE</t>
  </si>
  <si>
    <t>0420093Y</t>
  </si>
  <si>
    <t>ENI TARBES</t>
  </si>
  <si>
    <t>0650048Z</t>
  </si>
  <si>
    <t>ENPC PARIS</t>
  </si>
  <si>
    <t>0753501Y</t>
  </si>
  <si>
    <t>ENS</t>
  </si>
  <si>
    <t>0753455Y</t>
  </si>
  <si>
    <t>ENS LOUIS LUMIERE</t>
  </si>
  <si>
    <t>0932066R</t>
  </si>
  <si>
    <t>ENS LYON</t>
  </si>
  <si>
    <t>0694123G</t>
  </si>
  <si>
    <t>ENS PARIS-SACLAY</t>
  </si>
  <si>
    <t>0940607Z</t>
  </si>
  <si>
    <t>ENS RENNES</t>
  </si>
  <si>
    <t>0352440M</t>
  </si>
  <si>
    <t>ENSAIT ROUBAIX</t>
  </si>
  <si>
    <t>0590338X</t>
  </si>
  <si>
    <t>ENSAM</t>
  </si>
  <si>
    <t>0753237L</t>
  </si>
  <si>
    <t>ENSATT</t>
  </si>
  <si>
    <t>0693735K</t>
  </si>
  <si>
    <t>MONTPELLIER</t>
  </si>
  <si>
    <t>ENSC MONTPELLIER</t>
  </si>
  <si>
    <t>0340112M</t>
  </si>
  <si>
    <t>ENSC PARIS</t>
  </si>
  <si>
    <t>0753375L</t>
  </si>
  <si>
    <t>ENSC RENNES</t>
  </si>
  <si>
    <t>0350077U</t>
  </si>
  <si>
    <t>ENSEA CERGY</t>
  </si>
  <si>
    <t>0951376E</t>
  </si>
  <si>
    <t>ENSI CAEN</t>
  </si>
  <si>
    <t>0141720U</t>
  </si>
  <si>
    <t>ENSIIE</t>
  </si>
  <si>
    <t>0912266U</t>
  </si>
  <si>
    <t>ENSMM</t>
  </si>
  <si>
    <t>0250082D</t>
  </si>
  <si>
    <t>ENSSIB</t>
  </si>
  <si>
    <t>0692459Y</t>
  </si>
  <si>
    <t>ENSTA PARIS</t>
  </si>
  <si>
    <t>0751878J</t>
  </si>
  <si>
    <t>EPAURIF</t>
  </si>
  <si>
    <t>0754937J</t>
  </si>
  <si>
    <t>EPHE</t>
  </si>
  <si>
    <t>0753486G</t>
  </si>
  <si>
    <t>EPMQB</t>
  </si>
  <si>
    <t>0755449R</t>
  </si>
  <si>
    <t>EVRY-VAL D'ESSONNE</t>
  </si>
  <si>
    <t>0911975C</t>
  </si>
  <si>
    <t>FMSH</t>
  </si>
  <si>
    <t>0753655R</t>
  </si>
  <si>
    <t>FNSP</t>
  </si>
  <si>
    <t>0752183R</t>
  </si>
  <si>
    <t>GIP ADUDA</t>
  </si>
  <si>
    <t>0261465B</t>
  </si>
  <si>
    <t>GIP AMUE</t>
  </si>
  <si>
    <t>0755353L</t>
  </si>
  <si>
    <t>GIP BULAC</t>
  </si>
  <si>
    <t>0755040W</t>
  </si>
  <si>
    <t>GIP ERASMUS</t>
  </si>
  <si>
    <t>0333092G</t>
  </si>
  <si>
    <t>GIP FUN MOOC</t>
  </si>
  <si>
    <t>0755850B</t>
  </si>
  <si>
    <t>GIP RENATER</t>
  </si>
  <si>
    <t>0755354M</t>
  </si>
  <si>
    <t>GRENOBLE ALPES</t>
  </si>
  <si>
    <t>0383546Y</t>
  </si>
  <si>
    <t>GUSTAVE EIFFEL</t>
  </si>
  <si>
    <t>0772894C</t>
  </si>
  <si>
    <t>Guyane</t>
  </si>
  <si>
    <t>GUYANE</t>
  </si>
  <si>
    <t>9730429D</t>
  </si>
  <si>
    <t>IAE PARIS</t>
  </si>
  <si>
    <t>0753364Z</t>
  </si>
  <si>
    <t>IEP AIX EN PROVENCE</t>
  </si>
  <si>
    <t>0130221V</t>
  </si>
  <si>
    <t>IEP DE BORDEAUX</t>
  </si>
  <si>
    <t>0330192E</t>
  </si>
  <si>
    <t>IEP DE GRENOBLE</t>
  </si>
  <si>
    <t>0380134P</t>
  </si>
  <si>
    <t>IEP DE LILLE</t>
  </si>
  <si>
    <t>0595876S</t>
  </si>
  <si>
    <t>IEP DE LYON</t>
  </si>
  <si>
    <t>0690173N</t>
  </si>
  <si>
    <t>IEP DE RENNES</t>
  </si>
  <si>
    <t>0352317D</t>
  </si>
  <si>
    <t>IEP DE TOULOUSE</t>
  </si>
  <si>
    <t>0310133B</t>
  </si>
  <si>
    <t>IFAO DU CAIRE</t>
  </si>
  <si>
    <t>3010001R</t>
  </si>
  <si>
    <t>IMT PARISTECH</t>
  </si>
  <si>
    <t>0755661W</t>
  </si>
  <si>
    <t>INALCO</t>
  </si>
  <si>
    <t>0753488J</t>
  </si>
  <si>
    <t>INESAAE</t>
  </si>
  <si>
    <t>INESAEE</t>
  </si>
  <si>
    <t>INHA</t>
  </si>
  <si>
    <t>0755026F</t>
  </si>
  <si>
    <t>INP BORDEAUX</t>
  </si>
  <si>
    <t>0333232J</t>
  </si>
  <si>
    <t>INP GRENOBLE</t>
  </si>
  <si>
    <t>0381912X</t>
  </si>
  <si>
    <t>INP TOULOUSE</t>
  </si>
  <si>
    <t>0311381H</t>
  </si>
  <si>
    <t>INSA CENTRE VAL DE LOIRE</t>
  </si>
  <si>
    <t>0180974L</t>
  </si>
  <si>
    <t>INSA DE LYON</t>
  </si>
  <si>
    <t>0690192J</t>
  </si>
  <si>
    <t>INSA DE RENNES</t>
  </si>
  <si>
    <t>0350097R</t>
  </si>
  <si>
    <t>INSA DE ROUEN</t>
  </si>
  <si>
    <t>0760165S</t>
  </si>
  <si>
    <t>INSA DE STRASBOURG</t>
  </si>
  <si>
    <t>0670190T</t>
  </si>
  <si>
    <t>INSA DE TOULOUSE</t>
  </si>
  <si>
    <t>0310152X</t>
  </si>
  <si>
    <t>INSA HAUTS-DE-FRANCE</t>
  </si>
  <si>
    <t>0597131F</t>
  </si>
  <si>
    <t>INSHEA</t>
  </si>
  <si>
    <t>0922605G</t>
  </si>
  <si>
    <t>INU JEAN-FRANCOIS CHAMPOLLION</t>
  </si>
  <si>
    <t>0811293R</t>
  </si>
  <si>
    <t>IOTA</t>
  </si>
  <si>
    <t>0910725U</t>
  </si>
  <si>
    <t>IPG PARIS</t>
  </si>
  <si>
    <t>0753428U</t>
  </si>
  <si>
    <t>IPP</t>
  </si>
  <si>
    <t>0912403T</t>
  </si>
  <si>
    <t>ISAE</t>
  </si>
  <si>
    <t>0312760G</t>
  </si>
  <si>
    <t>ISAE-ENSMA POITIERS</t>
  </si>
  <si>
    <t>0860073M</t>
  </si>
  <si>
    <t>LA RÉUNION</t>
  </si>
  <si>
    <t>9740478B</t>
  </si>
  <si>
    <t>LA ROCHELLE</t>
  </si>
  <si>
    <t>0171463Y</t>
  </si>
  <si>
    <t>LE HAVRE</t>
  </si>
  <si>
    <t>0762762P</t>
  </si>
  <si>
    <t>LE MANS</t>
  </si>
  <si>
    <t>0720916E</t>
  </si>
  <si>
    <t>0597065J</t>
  </si>
  <si>
    <t>LIMOGES</t>
  </si>
  <si>
    <t>0870669E</t>
  </si>
  <si>
    <t>LITTORAL</t>
  </si>
  <si>
    <t>0595964M</t>
  </si>
  <si>
    <t>LORRAINE</t>
  </si>
  <si>
    <t>0542493S</t>
  </si>
  <si>
    <t>LYON I</t>
  </si>
  <si>
    <t>0691774D</t>
  </si>
  <si>
    <t>LYON II</t>
  </si>
  <si>
    <t>0691775E</t>
  </si>
  <si>
    <t>LYON III</t>
  </si>
  <si>
    <t>0692437Z</t>
  </si>
  <si>
    <t>MINES PARISTECH</t>
  </si>
  <si>
    <t>0753493P</t>
  </si>
  <si>
    <t>0342321N</t>
  </si>
  <si>
    <t>MONTPELLIER III</t>
  </si>
  <si>
    <t>0341089Z</t>
  </si>
  <si>
    <t>MULHOUSE</t>
  </si>
  <si>
    <t>0681166Y</t>
  </si>
  <si>
    <t>MUSEUM NATIONAL D'HISTOIRE NATURELLE</t>
  </si>
  <si>
    <t>0753494R</t>
  </si>
  <si>
    <t>0440984F</t>
  </si>
  <si>
    <t>NIMES</t>
  </si>
  <si>
    <t>0301687W</t>
  </si>
  <si>
    <t>9830445S</t>
  </si>
  <si>
    <t>OBSERVATOIRE DE LA COTE D'AZUR</t>
  </si>
  <si>
    <t>0060099A</t>
  </si>
  <si>
    <t>OBSERVATOIRE DE PARIS</t>
  </si>
  <si>
    <t>0753496T</t>
  </si>
  <si>
    <t>ONIRIS NANTES</t>
  </si>
  <si>
    <t>0442674T</t>
  </si>
  <si>
    <t>ONISEP</t>
  </si>
  <si>
    <t>0772425T</t>
  </si>
  <si>
    <t>ORLEANS</t>
  </si>
  <si>
    <t>0450855K</t>
  </si>
  <si>
    <t>0755976N</t>
  </si>
  <si>
    <t>PARIS DAUPHINE</t>
  </si>
  <si>
    <t>0750736T</t>
  </si>
  <si>
    <t>PARIS I</t>
  </si>
  <si>
    <t>0751717J</t>
  </si>
  <si>
    <t>PARIS II</t>
  </si>
  <si>
    <t>0751718K</t>
  </si>
  <si>
    <t>PARIS III</t>
  </si>
  <si>
    <t>0751719L</t>
  </si>
  <si>
    <t>PARIS SCIENCES ET LETTRES</t>
  </si>
  <si>
    <t>0756036D</t>
  </si>
  <si>
    <t>PARIS VIII</t>
  </si>
  <si>
    <t>0931827F</t>
  </si>
  <si>
    <t>PARIS X</t>
  </si>
  <si>
    <t>0921204J</t>
  </si>
  <si>
    <t>PARIS XII</t>
  </si>
  <si>
    <t>0941111X</t>
  </si>
  <si>
    <t>PARIS XIII</t>
  </si>
  <si>
    <t>0931238R</t>
  </si>
  <si>
    <t>PARIS-SACLAY</t>
  </si>
  <si>
    <t>0912408Y</t>
  </si>
  <si>
    <t>PAU</t>
  </si>
  <si>
    <t>0640251A</t>
  </si>
  <si>
    <t>PERPIGNAN</t>
  </si>
  <si>
    <t>0660437S</t>
  </si>
  <si>
    <t>0860856N</t>
  </si>
  <si>
    <t>POLYNÉSIE FRANÇAISE</t>
  </si>
  <si>
    <t>9840349G</t>
  </si>
  <si>
    <t>REIMS</t>
  </si>
  <si>
    <t>0511296G</t>
  </si>
  <si>
    <t>RENNES I</t>
  </si>
  <si>
    <t>0350936C</t>
  </si>
  <si>
    <t>RENNES II</t>
  </si>
  <si>
    <t>0350937D</t>
  </si>
  <si>
    <t>ROUEN</t>
  </si>
  <si>
    <t>0761904G</t>
  </si>
  <si>
    <t>SAINT-ETIENNE</t>
  </si>
  <si>
    <t>0421095M</t>
  </si>
  <si>
    <t>SIGMA CLERMONT</t>
  </si>
  <si>
    <t>0632033T</t>
  </si>
  <si>
    <t>SORBONNE UNIVERSITE</t>
  </si>
  <si>
    <t>0755890V</t>
  </si>
  <si>
    <t>0673021V</t>
  </si>
  <si>
    <t>SUPMECA</t>
  </si>
  <si>
    <t>0930603A</t>
  </si>
  <si>
    <t>TOULON</t>
  </si>
  <si>
    <t>0830766G</t>
  </si>
  <si>
    <t>TOULOUSE I</t>
  </si>
  <si>
    <t>0311382J</t>
  </si>
  <si>
    <t>TOULOUSE II</t>
  </si>
  <si>
    <t>0311383K</t>
  </si>
  <si>
    <t>TOULOUSE III</t>
  </si>
  <si>
    <t>0311384L</t>
  </si>
  <si>
    <t>TOURS</t>
  </si>
  <si>
    <t>0370800U</t>
  </si>
  <si>
    <t>UPHF</t>
  </si>
  <si>
    <t>0597132G</t>
  </si>
  <si>
    <t>UT BELFORT-MONTBELIARD</t>
  </si>
  <si>
    <t>0900424X</t>
  </si>
  <si>
    <t>UT COMPIEGNE</t>
  </si>
  <si>
    <t>0601223D</t>
  </si>
  <si>
    <t>UT TROYES</t>
  </si>
  <si>
    <t>0101060Y</t>
  </si>
  <si>
    <t>VERSAILLES-SAINT-QUENTIN</t>
  </si>
  <si>
    <t>0781944P</t>
  </si>
  <si>
    <t>Ministère de l'Agriculture et de l'Alimentation</t>
  </si>
  <si>
    <t>Ministère des Armées</t>
  </si>
  <si>
    <t>Ministère de la Culture</t>
  </si>
  <si>
    <t>Ministère de l'Economie et des Finances</t>
  </si>
  <si>
    <t>Ministère de l'Europe et des Affaires étrangères (MEAE)</t>
  </si>
  <si>
    <t>Ministères de la Transition Ecologique et Solidaire</t>
  </si>
  <si>
    <t>Autre ministère</t>
  </si>
  <si>
    <t>Agence française de financement de la recherche (ANR)</t>
  </si>
  <si>
    <t>Institut national du cancer (INCA)</t>
  </si>
  <si>
    <t>Autre organisme financeur</t>
  </si>
  <si>
    <t>ACADÉMIES</t>
  </si>
  <si>
    <t>NOUVELLE-CALÉDONIE</t>
  </si>
  <si>
    <t>FINANCEURS</t>
  </si>
  <si>
    <t>RÉGIONS_ACADÉMIQUES</t>
  </si>
  <si>
    <t>ATER</t>
  </si>
  <si>
    <t>Attaché temporaire fonctionnaire inscrit en vue de la préparation d'un doctorat ou d'une HDR</t>
  </si>
  <si>
    <r>
      <rPr>
        <sz val="8"/>
        <color theme="1"/>
        <rFont val="Calibri"/>
        <family val="2"/>
      </rPr>
      <t>É</t>
    </r>
    <r>
      <rPr>
        <sz val="8"/>
        <color theme="1"/>
        <rFont val="Calibri"/>
        <family val="2"/>
        <scheme val="minor"/>
      </rPr>
      <t>tudiant n'ayant pas achevé son doctorat</t>
    </r>
  </si>
  <si>
    <t>TutelleMESRI</t>
  </si>
  <si>
    <t>HorsTutelleMESRI</t>
  </si>
  <si>
    <t>TutelleMESRI°</t>
  </si>
  <si>
    <t>HorsTutelleMESRI°</t>
  </si>
  <si>
    <t>AuvergneRhôneAlpes</t>
  </si>
  <si>
    <t>BourgogneFrancheComté</t>
  </si>
  <si>
    <t>CentreValDeLoire</t>
  </si>
  <si>
    <t>Corse°</t>
  </si>
  <si>
    <t>GrandEst</t>
  </si>
  <si>
    <t>Guadeloupe°</t>
  </si>
  <si>
    <t>Guyane°</t>
  </si>
  <si>
    <t>HautsDeFrance</t>
  </si>
  <si>
    <t>ÎleDeFrance</t>
  </si>
  <si>
    <t>LaRéunion°</t>
  </si>
  <si>
    <t>Mayotte°</t>
  </si>
  <si>
    <t>Normandie°</t>
  </si>
  <si>
    <t>NouvelleAquitaine</t>
  </si>
  <si>
    <t>PaysDeLaLoire</t>
  </si>
  <si>
    <t>ProvenceAlpesCôteDAzur</t>
  </si>
  <si>
    <t>DOMAINE</t>
  </si>
  <si>
    <t>DATE DE DÉBUT DU CONTRAT</t>
  </si>
  <si>
    <t>DATE DE FIN DE CONTRAT PRÉVUE INITIALEMENT</t>
  </si>
  <si>
    <t>COÛT BRUT ANNUEL CHARGÉ DU CONTRAT</t>
  </si>
  <si>
    <t>DATE DE FIN DE CONTRAT PROLONGÉ</t>
  </si>
  <si>
    <t>DURÉE DE LA PROLONGATION ACCORDÉE EN MOIS</t>
  </si>
  <si>
    <t>COMMENTAIRES</t>
  </si>
  <si>
    <t>Amiens</t>
  </si>
  <si>
    <t>Bordeaux</t>
  </si>
  <si>
    <t>ClermontFerrand</t>
  </si>
  <si>
    <t>Créteil</t>
  </si>
  <si>
    <t>Dijon</t>
  </si>
  <si>
    <t>Grenoble</t>
  </si>
  <si>
    <t>LaRéunion</t>
  </si>
  <si>
    <t>Lille</t>
  </si>
  <si>
    <t>Limoges</t>
  </si>
  <si>
    <t>Lyon</t>
  </si>
  <si>
    <t>Montpellier</t>
  </si>
  <si>
    <t>NancyMetz</t>
  </si>
  <si>
    <t>Nantes</t>
  </si>
  <si>
    <t>Nice</t>
  </si>
  <si>
    <t>OrléansTours</t>
  </si>
  <si>
    <t>Paris</t>
  </si>
  <si>
    <t>Poitiers</t>
  </si>
  <si>
    <t>Reims</t>
  </si>
  <si>
    <t>Rennes</t>
  </si>
  <si>
    <t>Strasbourg</t>
  </si>
  <si>
    <t>Toulouse</t>
  </si>
  <si>
    <t>Versailles</t>
  </si>
  <si>
    <t>AixMarseille</t>
  </si>
  <si>
    <t>Besançon</t>
  </si>
  <si>
    <t xml:space="preserve">Sélectionner la région académique : </t>
  </si>
  <si>
    <t>DOMAINES</t>
  </si>
  <si>
    <t>Droit, économie et gestion</t>
  </si>
  <si>
    <t>Lettres et sciences humaines</t>
  </si>
  <si>
    <t>Sciences et techniques</t>
  </si>
  <si>
    <t>Santé</t>
  </si>
  <si>
    <t>Organisme financeur</t>
  </si>
  <si>
    <t>Année de constat de l'impact financier (échéance théorique du contrat)</t>
  </si>
  <si>
    <t>Nombre de contrats prolongés</t>
  </si>
  <si>
    <t>Durée maximale de la prolongation en mois</t>
  </si>
  <si>
    <t>Durée moyenne de la prolongation en mois</t>
  </si>
  <si>
    <t>Durée cumulée des prolongations accordées en mois</t>
  </si>
  <si>
    <t>Impact financier cumulé</t>
  </si>
  <si>
    <r>
      <t>PR</t>
    </r>
    <r>
      <rPr>
        <b/>
        <sz val="14"/>
        <color theme="3"/>
        <rFont val="Calibri"/>
        <family val="2"/>
      </rPr>
      <t>É</t>
    </r>
    <r>
      <rPr>
        <b/>
        <sz val="14"/>
        <color theme="3"/>
        <rFont val="Calibri"/>
        <family val="2"/>
        <scheme val="minor"/>
      </rPr>
      <t>SENTATION</t>
    </r>
  </si>
  <si>
    <t>CONSIGNES POUR LA SAISIE</t>
  </si>
  <si>
    <r>
      <t>REMONT</t>
    </r>
    <r>
      <rPr>
        <b/>
        <sz val="18"/>
        <color theme="3"/>
        <rFont val="Calibri"/>
        <family val="2"/>
      </rPr>
      <t>É</t>
    </r>
    <r>
      <rPr>
        <b/>
        <sz val="18"/>
        <color theme="3"/>
        <rFont val="Calibri"/>
        <family val="2"/>
        <scheme val="minor"/>
      </rPr>
      <t>E DES DEMANDES DE PROLONGATION DE CONTRAT</t>
    </r>
  </si>
  <si>
    <t>CONTACT</t>
  </si>
  <si>
    <t xml:space="preserve">Région académique : </t>
  </si>
  <si>
    <t>ÉTABLISSEMENT</t>
  </si>
  <si>
    <r>
      <t>NOMBRE DE DEMANDES RE</t>
    </r>
    <r>
      <rPr>
        <b/>
        <sz val="10"/>
        <color theme="0"/>
        <rFont val="Calibri"/>
        <family val="2"/>
      </rPr>
      <t>Ç</t>
    </r>
    <r>
      <rPr>
        <b/>
        <sz val="10"/>
        <color theme="0"/>
        <rFont val="Calibri"/>
        <family val="2"/>
        <scheme val="minor"/>
      </rPr>
      <t>UES</t>
    </r>
  </si>
  <si>
    <r>
      <t xml:space="preserve">Pour toute question concernant ce formulaire de remontée, vous pouvez contater </t>
    </r>
    <r>
      <rPr>
        <b/>
        <sz val="10"/>
        <color theme="3"/>
        <rFont val="Arial"/>
        <family val="2"/>
      </rPr>
      <t>Moïse FERNADEZ</t>
    </r>
    <r>
      <rPr>
        <sz val="10"/>
        <color theme="1"/>
        <rFont val="Arial"/>
        <family val="2"/>
      </rPr>
      <t xml:space="preserve"> :</t>
    </r>
    <r>
      <rPr>
        <b/>
        <sz val="10"/>
        <color theme="1"/>
        <rFont val="Arial"/>
        <family val="2"/>
      </rPr>
      <t xml:space="preserve">
Courriel</t>
    </r>
    <r>
      <rPr>
        <b/>
        <sz val="10"/>
        <rFont val="Arial"/>
        <family val="2"/>
      </rPr>
      <t xml:space="preserve"> : </t>
    </r>
    <r>
      <rPr>
        <b/>
        <sz val="10"/>
        <color theme="3"/>
        <rFont val="Arial"/>
        <family val="2"/>
      </rPr>
      <t>allocation-moyens@enseignementsup.gouv.fr</t>
    </r>
    <r>
      <rPr>
        <b/>
        <sz val="10"/>
        <color theme="1"/>
        <rFont val="Arial"/>
        <family val="2"/>
      </rPr>
      <t xml:space="preserve">
T</t>
    </r>
    <r>
      <rPr>
        <b/>
        <sz val="10"/>
        <rFont val="Arial"/>
        <family val="2"/>
      </rPr>
      <t xml:space="preserve">éléphone : </t>
    </r>
    <r>
      <rPr>
        <b/>
        <sz val="10"/>
        <color theme="3"/>
        <rFont val="Arial"/>
        <family val="2"/>
      </rPr>
      <t>+33 1 55 55 82 01</t>
    </r>
  </si>
  <si>
    <t>OBSERVATIONS (à préciser pour les autres financeurs et/ou si la compensation demandée diffère du montant calculé automatiquement)</t>
  </si>
  <si>
    <r>
      <t xml:space="preserve">Ce classeur Excel contient :
    - 1 onglet </t>
    </r>
    <r>
      <rPr>
        <b/>
        <sz val="10"/>
        <color theme="3"/>
        <rFont val="Arial"/>
        <family val="2"/>
      </rPr>
      <t>Présentation</t>
    </r>
    <r>
      <rPr>
        <sz val="10"/>
        <color theme="1"/>
        <rFont val="Arial"/>
        <family val="2"/>
      </rPr>
      <t xml:space="preserve">
    - 1 onglet </t>
    </r>
    <r>
      <rPr>
        <b/>
        <sz val="10"/>
        <color theme="3"/>
        <rFont val="Arial"/>
        <family val="2"/>
      </rPr>
      <t>Demandes</t>
    </r>
    <r>
      <rPr>
        <sz val="10"/>
        <color theme="1"/>
        <rFont val="Arial"/>
        <family val="2"/>
      </rPr>
      <t xml:space="preserve">
    - 1 onglet </t>
    </r>
    <r>
      <rPr>
        <b/>
        <sz val="10"/>
        <color theme="3"/>
        <rFont val="Arial"/>
        <family val="2"/>
      </rPr>
      <t>Synthèse</t>
    </r>
  </si>
  <si>
    <t>COÛT BRUT MENSUEL CHARGÉ DU CONTRAT PROLONGÉ</t>
  </si>
  <si>
    <t>Ministère de l'Enseignement supérieur, de la Recherche et de l'Innovation - hors ENS/X</t>
  </si>
  <si>
    <t>Ministère de l'Enseignement supérieur, de la Recherche et de l'Innovation - ENS/X</t>
  </si>
  <si>
    <r>
      <t xml:space="preserve">Ministère de l'Enseignement supérieur, de la Recherche et de l'Innovation - </t>
    </r>
    <r>
      <rPr>
        <b/>
        <sz val="10"/>
        <color theme="1"/>
        <rFont val="Calibri"/>
        <family val="2"/>
        <scheme val="minor"/>
      </rPr>
      <t>hors ENS/X</t>
    </r>
  </si>
  <si>
    <r>
      <t xml:space="preserve">Ministère de l'Enseignement supérieur, de la Recherche et de l'Innovation - </t>
    </r>
    <r>
      <rPr>
        <b/>
        <sz val="10"/>
        <color theme="1"/>
        <rFont val="Calibri"/>
        <family val="2"/>
        <scheme val="minor"/>
      </rPr>
      <t>ENS/X</t>
    </r>
  </si>
  <si>
    <t>ORGANISME FINANCEUR DU CONTRAT</t>
  </si>
  <si>
    <r>
      <rPr>
        <sz val="10"/>
        <rFont val="Arial"/>
        <family val="2"/>
      </rPr>
      <t xml:space="preserve">L'onglet </t>
    </r>
    <r>
      <rPr>
        <b/>
        <sz val="10"/>
        <color theme="3"/>
        <rFont val="Arial"/>
        <family val="2"/>
      </rPr>
      <t>Demandes</t>
    </r>
    <r>
      <rPr>
        <sz val="10"/>
        <rFont val="Arial"/>
        <family val="2"/>
      </rPr>
      <t xml:space="preserve"> contient deux tableaux : un tableau récapitulatif du nombre de demandes reçues par  établissement ainsi qu'un tableau détaillant chaque demande accordée par établissement.
Il est impératif de sélectionner la région académique dans le menu déroulant de la cellule D5 afin de pouvoir sélectionner l'académie dans le menu déroulant de la colonne B, puis l'établissement concerné dans le menu déroulant de la colonne C.
A la suite de ces trois sélections, l'UAI de l'établissement concernés s'affiche automatiquement (colonne D).
La </t>
    </r>
    <r>
      <rPr>
        <b/>
        <sz val="10"/>
        <color theme="3"/>
        <rFont val="Arial"/>
        <family val="2"/>
      </rPr>
      <t>Durée de la prolongation accordée en mois</t>
    </r>
    <r>
      <rPr>
        <sz val="10"/>
        <rFont val="Arial"/>
        <family val="2"/>
      </rPr>
      <t xml:space="preserve"> (colonne M) ainsi que le </t>
    </r>
    <r>
      <rPr>
        <b/>
        <sz val="10"/>
        <color theme="3"/>
        <rFont val="Arial"/>
        <family val="2"/>
      </rPr>
      <t>Coût brut annuel chargé de la prolongation</t>
    </r>
    <r>
      <rPr>
        <sz val="10"/>
        <rFont val="Arial"/>
        <family val="2"/>
      </rPr>
      <t xml:space="preserve"> (colonne N) sont calculés automatiquement sur la base des données saisies dans les colonnes précédentes.
Si le </t>
    </r>
    <r>
      <rPr>
        <b/>
        <sz val="10"/>
        <color theme="3"/>
        <rFont val="Arial"/>
        <family val="2"/>
      </rPr>
      <t>Coût brut annuel chargé de la prolongation</t>
    </r>
    <r>
      <rPr>
        <sz val="10"/>
        <rFont val="Arial"/>
        <family val="2"/>
      </rPr>
      <t xml:space="preserve"> est différent du montant affiché en colonne N, indiquez les raisons de cette différence dans la colonne </t>
    </r>
    <r>
      <rPr>
        <b/>
        <sz val="10"/>
        <color theme="3"/>
        <rFont val="Arial"/>
        <family val="2"/>
      </rPr>
      <t>Commentaires</t>
    </r>
    <r>
      <rPr>
        <sz val="10"/>
        <rFont val="Arial"/>
        <family val="2"/>
      </rPr>
      <t xml:space="preserve"> (colonne Q) puis saisissez le montant réel dans la colonne P.
Si l'</t>
    </r>
    <r>
      <rPr>
        <b/>
        <sz val="10"/>
        <color theme="3"/>
        <rFont val="Arial"/>
        <family val="2"/>
      </rPr>
      <t>Organisme financeur du contrat</t>
    </r>
    <r>
      <rPr>
        <sz val="10"/>
        <rFont val="Arial"/>
        <family val="2"/>
      </rPr>
      <t xml:space="preserve"> sélectionné dans le menu déroulant de la colonne G est </t>
    </r>
    <r>
      <rPr>
        <b/>
        <sz val="10"/>
        <color theme="3"/>
        <rFont val="Arial"/>
        <family val="2"/>
      </rPr>
      <t xml:space="preserve">Autre ministère </t>
    </r>
    <r>
      <rPr>
        <sz val="10"/>
        <rFont val="Arial"/>
        <family val="2"/>
      </rPr>
      <t>ou</t>
    </r>
    <r>
      <rPr>
        <b/>
        <sz val="10"/>
        <color theme="3"/>
        <rFont val="Arial"/>
        <family val="2"/>
      </rPr>
      <t xml:space="preserve"> Autre organisme financeur</t>
    </r>
    <r>
      <rPr>
        <sz val="10"/>
        <rFont val="Arial"/>
        <family val="2"/>
      </rPr>
      <t xml:space="preserve">, précisez le nom complet de cet organisme dans la colonne colonne O).
L'onglet </t>
    </r>
    <r>
      <rPr>
        <b/>
        <sz val="10"/>
        <color theme="3"/>
        <rFont val="Arial"/>
        <family val="2"/>
      </rPr>
      <t>Synthèse</t>
    </r>
    <r>
      <rPr>
        <sz val="10"/>
        <rFont val="Arial"/>
        <family val="2"/>
      </rPr>
      <t xml:space="preserve"> est automatisé en fonction des données saisies dans l'onglet </t>
    </r>
    <r>
      <rPr>
        <b/>
        <sz val="10"/>
        <color theme="3"/>
        <rFont val="Arial"/>
        <family val="2"/>
      </rPr>
      <t>Détails</t>
    </r>
    <r>
      <rPr>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</si>
</sst>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8" formatCode="#,##0.00\ &quot;€&quot;;[Red]\-#,##0.00\ &quot;€&quot;"/>
    <numFmt numFmtId="164" formatCode="#,##0.00_ ;[Red]\-#,##0.00\ "/>
  </numFmts>
  <fonts count="25" x14ac:knownFonts="1">
    <font>
      <sz val="11"/>
      <color theme="1"/>
      <name val="Calibri"/>
      <family val="2"/>
      <scheme val="minor"/>
    </font>
    <font>
      <b/>
      <sz val="11"/>
      <color theme="3"/>
      <name val="Calibri"/>
      <family val="2"/>
      <scheme val="minor"/>
    </font>
    <font>
      <b/>
      <sz val="14"/>
      <color theme="3"/>
      <name val="Calibri"/>
      <family val="2"/>
      <scheme val="minor"/>
    </font>
    <font>
      <b/>
      <sz val="14"/>
      <color theme="3"/>
      <name val="Calibri"/>
      <family val="2"/>
    </font>
    <font>
      <b/>
      <sz val="10"/>
      <color theme="1"/>
      <name val="Calibri"/>
      <family val="2"/>
      <scheme val="minor"/>
    </font>
    <font>
      <sz val="10"/>
      <color theme="1"/>
      <name val="Calibri"/>
      <family val="2"/>
      <scheme val="minor"/>
    </font>
    <font>
      <b/>
      <sz val="10"/>
      <color theme="0"/>
      <name val="Calibri"/>
      <family val="2"/>
      <scheme val="minor"/>
    </font>
    <font>
      <b/>
      <sz val="20"/>
      <color theme="3"/>
      <name val="Calibri"/>
      <family val="2"/>
      <scheme val="minor"/>
    </font>
    <font>
      <sz val="8"/>
      <color theme="1"/>
      <name val="Calibri"/>
      <family val="2"/>
      <scheme val="minor"/>
    </font>
    <font>
      <b/>
      <sz val="8"/>
      <color theme="1"/>
      <name val="Calibri"/>
      <family val="2"/>
      <scheme val="minor"/>
    </font>
    <font>
      <b/>
      <sz val="8"/>
      <color theme="0"/>
      <name val="Calibri"/>
      <family val="2"/>
      <scheme val="minor"/>
    </font>
    <font>
      <sz val="8"/>
      <color theme="1"/>
      <name val="Calibri"/>
      <family val="2"/>
    </font>
    <font>
      <sz val="8"/>
      <color theme="1"/>
      <name val="Calibri"/>
      <scheme val="minor"/>
    </font>
    <font>
      <sz val="8"/>
      <name val="Calibri"/>
      <family val="2"/>
      <scheme val="minor"/>
    </font>
    <font>
      <b/>
      <sz val="16"/>
      <color theme="3"/>
      <name val="Calibri"/>
      <family val="2"/>
      <scheme val="minor"/>
    </font>
    <font>
      <sz val="10"/>
      <color theme="1"/>
      <name val="Arial"/>
      <family val="2"/>
    </font>
    <font>
      <b/>
      <sz val="18"/>
      <color theme="3"/>
      <name val="Calibri"/>
      <family val="2"/>
      <scheme val="minor"/>
    </font>
    <font>
      <b/>
      <sz val="18"/>
      <color theme="3"/>
      <name val="Calibri"/>
      <family val="2"/>
    </font>
    <font>
      <b/>
      <sz val="10"/>
      <color theme="3"/>
      <name val="Arial"/>
      <family val="2"/>
    </font>
    <font>
      <b/>
      <sz val="10"/>
      <color theme="1"/>
      <name val="Arial"/>
      <family val="2"/>
    </font>
    <font>
      <sz val="10"/>
      <name val="Arial"/>
      <family val="2"/>
    </font>
    <font>
      <b/>
      <sz val="10"/>
      <name val="Arial"/>
      <family val="2"/>
    </font>
    <font>
      <b/>
      <sz val="10"/>
      <color theme="0"/>
      <name val="Calibri"/>
      <family val="2"/>
    </font>
    <font>
      <sz val="10"/>
      <name val="Calibri"/>
      <family val="2"/>
      <scheme val="minor"/>
    </font>
    <font>
      <b/>
      <sz val="11"/>
      <color rgb="FFFF000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bgColor indexed="64"/>
      </patternFill>
    </fill>
    <fill>
      <patternFill patternType="solid">
        <fgColor theme="0" tint="-0.14999847407452621"/>
        <bgColor indexed="64"/>
      </patternFill>
    </fill>
    <fill>
      <patternFill patternType="solid">
        <fgColor theme="5"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theme="0"/>
      </right>
      <top style="thin">
        <color auto="1"/>
      </top>
      <bottom style="thin">
        <color theme="0"/>
      </bottom>
      <diagonal/>
    </border>
    <border>
      <left style="thin">
        <color theme="0"/>
      </left>
      <right style="thin">
        <color theme="0"/>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medium">
        <color auto="1"/>
      </left>
      <right style="thin">
        <color auto="1"/>
      </right>
      <top style="thin">
        <color auto="1"/>
      </top>
      <bottom style="medium">
        <color auto="1"/>
      </bottom>
      <diagonal/>
    </border>
    <border>
      <left style="medium">
        <color auto="1"/>
      </left>
      <right style="thin">
        <color indexed="64"/>
      </right>
      <top style="medium">
        <color auto="1"/>
      </top>
      <bottom style="dotted">
        <color auto="1"/>
      </bottom>
      <diagonal/>
    </border>
    <border>
      <left style="medium">
        <color auto="1"/>
      </left>
      <right style="thin">
        <color indexed="64"/>
      </right>
      <top style="dotted">
        <color auto="1"/>
      </top>
      <bottom style="dotted">
        <color auto="1"/>
      </bottom>
      <diagonal/>
    </border>
    <border>
      <left style="medium">
        <color auto="1"/>
      </left>
      <right style="thin">
        <color auto="1"/>
      </right>
      <top style="thin">
        <color auto="1"/>
      </top>
      <bottom style="thin">
        <color auto="1"/>
      </bottom>
      <diagonal/>
    </border>
    <border>
      <left style="medium">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auto="1"/>
      </left>
      <right style="hair">
        <color auto="1"/>
      </right>
      <top style="dotted">
        <color auto="1"/>
      </top>
      <bottom style="dotted">
        <color auto="1"/>
      </bottom>
      <diagonal/>
    </border>
    <border>
      <left style="hair">
        <color auto="1"/>
      </left>
      <right style="hair">
        <color auto="1"/>
      </right>
      <top style="dotted">
        <color auto="1"/>
      </top>
      <bottom style="dotted">
        <color auto="1"/>
      </bottom>
      <diagonal/>
    </border>
    <border>
      <left style="hair">
        <color auto="1"/>
      </left>
      <right style="medium">
        <color auto="1"/>
      </right>
      <top style="dotted">
        <color auto="1"/>
      </top>
      <bottom style="dotted">
        <color auto="1"/>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auto="1"/>
      </left>
      <right style="hair">
        <color auto="1"/>
      </right>
      <top style="dotted">
        <color auto="1"/>
      </top>
      <bottom style="thin">
        <color indexed="64"/>
      </bottom>
      <diagonal/>
    </border>
    <border>
      <left style="hair">
        <color auto="1"/>
      </left>
      <right style="hair">
        <color auto="1"/>
      </right>
      <top style="dotted">
        <color auto="1"/>
      </top>
      <bottom style="thin">
        <color indexed="64"/>
      </bottom>
      <diagonal/>
    </border>
    <border>
      <left style="hair">
        <color auto="1"/>
      </left>
      <right style="medium">
        <color auto="1"/>
      </right>
      <top style="dotted">
        <color auto="1"/>
      </top>
      <bottom style="thin">
        <color indexed="64"/>
      </bottom>
      <diagonal/>
    </border>
    <border>
      <left style="medium">
        <color auto="1"/>
      </left>
      <right style="hair">
        <color auto="1"/>
      </right>
      <top style="thin">
        <color auto="1"/>
      </top>
      <bottom/>
      <diagonal/>
    </border>
    <border>
      <left style="hair">
        <color auto="1"/>
      </left>
      <right style="hair">
        <color auto="1"/>
      </right>
      <top style="thin">
        <color auto="1"/>
      </top>
      <bottom/>
      <diagonal/>
    </border>
    <border>
      <left style="medium">
        <color auto="1"/>
      </left>
      <right style="hair">
        <color auto="1"/>
      </right>
      <top style="dotted">
        <color auto="1"/>
      </top>
      <bottom style="medium">
        <color auto="1"/>
      </bottom>
      <diagonal/>
    </border>
    <border>
      <left style="hair">
        <color auto="1"/>
      </left>
      <right style="hair">
        <color auto="1"/>
      </right>
      <top style="dotted">
        <color auto="1"/>
      </top>
      <bottom style="medium">
        <color auto="1"/>
      </bottom>
      <diagonal/>
    </border>
    <border>
      <left style="hair">
        <color auto="1"/>
      </left>
      <right style="medium">
        <color auto="1"/>
      </right>
      <top style="dotted">
        <color auto="1"/>
      </top>
      <bottom style="medium">
        <color auto="1"/>
      </bottom>
      <diagonal/>
    </border>
    <border>
      <left style="hair">
        <color auto="1"/>
      </left>
      <right style="medium">
        <color auto="1"/>
      </right>
      <top style="thin">
        <color indexed="64"/>
      </top>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theme="0"/>
      </bottom>
      <diagonal/>
    </border>
    <border>
      <left style="thin">
        <color theme="0"/>
      </left>
      <right style="thin">
        <color auto="1"/>
      </right>
      <top style="thin">
        <color theme="0"/>
      </top>
      <bottom style="thin">
        <color auto="1"/>
      </bottom>
      <diagonal/>
    </border>
    <border>
      <left style="thin">
        <color theme="0"/>
      </left>
      <right style="thin">
        <color auto="1"/>
      </right>
      <top style="thin">
        <color auto="1"/>
      </top>
      <bottom style="thin">
        <color auto="1"/>
      </bottom>
      <diagonal/>
    </border>
    <border>
      <left style="medium">
        <color auto="1"/>
      </left>
      <right style="thin">
        <color theme="0"/>
      </right>
      <top style="medium">
        <color auto="1"/>
      </top>
      <bottom style="medium">
        <color auto="1"/>
      </bottom>
      <diagonal/>
    </border>
    <border>
      <left style="thin">
        <color theme="0"/>
      </left>
      <right style="thin">
        <color theme="0"/>
      </right>
      <top style="medium">
        <color auto="1"/>
      </top>
      <bottom style="medium">
        <color auto="1"/>
      </bottom>
      <diagonal/>
    </border>
    <border>
      <left style="thin">
        <color theme="0"/>
      </left>
      <right style="medium">
        <color auto="1"/>
      </right>
      <top style="medium">
        <color auto="1"/>
      </top>
      <bottom style="medium">
        <color auto="1"/>
      </bottom>
      <diagonal/>
    </border>
  </borders>
  <cellStyleXfs count="1">
    <xf numFmtId="0" fontId="0" fillId="0" borderId="0"/>
  </cellStyleXfs>
  <cellXfs count="97">
    <xf numFmtId="0" fontId="0" fillId="0" borderId="0" xfId="0"/>
    <xf numFmtId="0" fontId="5" fillId="2" borderId="0" xfId="0" applyFont="1" applyFill="1" applyAlignment="1">
      <alignment vertical="center"/>
    </xf>
    <xf numFmtId="0" fontId="5" fillId="2" borderId="0" xfId="0" applyFont="1" applyFill="1" applyAlignment="1">
      <alignment horizontal="left" vertical="center"/>
    </xf>
    <xf numFmtId="11" fontId="7" fillId="2" borderId="0" xfId="0" applyNumberFormat="1" applyFont="1" applyFill="1" applyAlignment="1">
      <alignment vertical="center"/>
    </xf>
    <xf numFmtId="11" fontId="14" fillId="2" borderId="0" xfId="0" applyNumberFormat="1" applyFont="1" applyFill="1" applyAlignment="1">
      <alignment vertical="center"/>
    </xf>
    <xf numFmtId="11" fontId="16" fillId="2" borderId="0" xfId="0" applyNumberFormat="1" applyFont="1" applyFill="1" applyAlignment="1">
      <alignment vertical="center"/>
    </xf>
    <xf numFmtId="0" fontId="5" fillId="3" borderId="0" xfId="0" applyFont="1" applyFill="1" applyAlignment="1">
      <alignment vertical="center"/>
    </xf>
    <xf numFmtId="0" fontId="5" fillId="3" borderId="0" xfId="0" applyFont="1" applyFill="1" applyAlignment="1">
      <alignment horizontal="left" vertical="center"/>
    </xf>
    <xf numFmtId="0" fontId="5" fillId="2" borderId="0" xfId="0" applyFont="1" applyFill="1" applyAlignment="1">
      <alignment vertical="top"/>
    </xf>
    <xf numFmtId="11" fontId="14" fillId="2" borderId="0" xfId="0" applyNumberFormat="1" applyFont="1" applyFill="1" applyAlignment="1">
      <alignment vertical="top"/>
    </xf>
    <xf numFmtId="11" fontId="2" fillId="2" borderId="0" xfId="0" applyNumberFormat="1" applyFont="1" applyFill="1" applyAlignment="1">
      <alignment horizontal="center" vertical="top"/>
    </xf>
    <xf numFmtId="0" fontId="15" fillId="3" borderId="0" xfId="0" applyFont="1" applyFill="1" applyAlignment="1">
      <alignment horizontal="left" vertical="top" wrapText="1"/>
    </xf>
    <xf numFmtId="0" fontId="15" fillId="3" borderId="0" xfId="0" applyFont="1" applyFill="1" applyAlignment="1">
      <alignment horizontal="justify" vertical="top" wrapText="1"/>
    </xf>
    <xf numFmtId="0" fontId="5" fillId="2" borderId="0" xfId="0" applyFont="1" applyFill="1" applyAlignment="1" applyProtection="1">
      <alignment vertical="center"/>
      <protection hidden="1"/>
    </xf>
    <xf numFmtId="14" fontId="5" fillId="2" borderId="0" xfId="0" applyNumberFormat="1" applyFont="1" applyFill="1" applyAlignment="1" applyProtection="1">
      <alignment vertical="center"/>
      <protection hidden="1"/>
    </xf>
    <xf numFmtId="0" fontId="5" fillId="2" borderId="15" xfId="0" applyFont="1" applyFill="1" applyBorder="1" applyAlignment="1" applyProtection="1">
      <alignment horizontal="center" vertical="center"/>
      <protection hidden="1"/>
    </xf>
    <xf numFmtId="164" fontId="5" fillId="2" borderId="16" xfId="0" quotePrefix="1" applyNumberFormat="1" applyFont="1" applyFill="1" applyBorder="1" applyAlignment="1" applyProtection="1">
      <alignment horizontal="right" vertical="center"/>
      <protection hidden="1"/>
    </xf>
    <xf numFmtId="164" fontId="5" fillId="2" borderId="16" xfId="0" applyNumberFormat="1" applyFont="1" applyFill="1" applyBorder="1" applyAlignment="1" applyProtection="1">
      <alignment horizontal="right" vertical="center"/>
      <protection hidden="1"/>
    </xf>
    <xf numFmtId="164" fontId="5" fillId="2" borderId="17" xfId="0" applyNumberFormat="1" applyFont="1" applyFill="1" applyBorder="1" applyAlignment="1" applyProtection="1">
      <alignment vertical="center"/>
      <protection hidden="1"/>
    </xf>
    <xf numFmtId="0" fontId="5" fillId="2" borderId="18" xfId="0" applyFont="1" applyFill="1" applyBorder="1" applyAlignment="1" applyProtection="1">
      <alignment horizontal="center" vertical="center"/>
      <protection hidden="1"/>
    </xf>
    <xf numFmtId="164" fontId="5" fillId="2" borderId="19" xfId="0" quotePrefix="1" applyNumberFormat="1" applyFont="1" applyFill="1" applyBorder="1" applyAlignment="1" applyProtection="1">
      <alignment horizontal="right" vertical="center"/>
      <protection hidden="1"/>
    </xf>
    <xf numFmtId="164" fontId="5" fillId="2" borderId="19" xfId="0" applyNumberFormat="1" applyFont="1" applyFill="1" applyBorder="1" applyAlignment="1" applyProtection="1">
      <alignment horizontal="right" vertical="center"/>
      <protection hidden="1"/>
    </xf>
    <xf numFmtId="164" fontId="5" fillId="2" borderId="20" xfId="0" applyNumberFormat="1" applyFont="1" applyFill="1" applyBorder="1" applyAlignment="1" applyProtection="1">
      <alignment vertical="center"/>
      <protection hidden="1"/>
    </xf>
    <xf numFmtId="0" fontId="5" fillId="2" borderId="21" xfId="0" applyFont="1" applyFill="1" applyBorder="1" applyAlignment="1" applyProtection="1">
      <alignment horizontal="center" vertical="center"/>
      <protection hidden="1"/>
    </xf>
    <xf numFmtId="164" fontId="5" fillId="2" borderId="22" xfId="0" applyNumberFormat="1" applyFont="1" applyFill="1" applyBorder="1" applyAlignment="1" applyProtection="1">
      <alignment horizontal="right" vertical="center"/>
      <protection hidden="1"/>
    </xf>
    <xf numFmtId="164" fontId="5" fillId="2" borderId="23" xfId="0" applyNumberFormat="1" applyFont="1" applyFill="1" applyBorder="1" applyAlignment="1" applyProtection="1">
      <alignment vertical="center"/>
      <protection hidden="1"/>
    </xf>
    <xf numFmtId="0" fontId="5" fillId="2" borderId="24" xfId="0" applyFont="1" applyFill="1" applyBorder="1" applyAlignment="1" applyProtection="1">
      <alignment horizontal="center" vertical="center"/>
      <protection hidden="1"/>
    </xf>
    <xf numFmtId="164" fontId="5" fillId="2" borderId="25" xfId="0" applyNumberFormat="1" applyFont="1" applyFill="1" applyBorder="1" applyAlignment="1" applyProtection="1">
      <alignment horizontal="right" vertical="center"/>
      <protection hidden="1"/>
    </xf>
    <xf numFmtId="164" fontId="5" fillId="2" borderId="26" xfId="0" applyNumberFormat="1" applyFont="1" applyFill="1" applyBorder="1" applyAlignment="1" applyProtection="1">
      <alignment vertical="center"/>
      <protection hidden="1"/>
    </xf>
    <xf numFmtId="0" fontId="5" fillId="2" borderId="27" xfId="0" applyFont="1" applyFill="1" applyBorder="1" applyAlignment="1" applyProtection="1">
      <alignment horizontal="center" vertical="center"/>
      <protection hidden="1"/>
    </xf>
    <xf numFmtId="164" fontId="5" fillId="2" borderId="28" xfId="0" applyNumberFormat="1" applyFont="1" applyFill="1" applyBorder="1" applyAlignment="1" applyProtection="1">
      <alignment horizontal="right" vertical="center"/>
      <protection hidden="1"/>
    </xf>
    <xf numFmtId="164" fontId="5" fillId="2" borderId="32" xfId="0" applyNumberFormat="1" applyFont="1" applyFill="1" applyBorder="1" applyAlignment="1" applyProtection="1">
      <alignment vertical="center"/>
      <protection hidden="1"/>
    </xf>
    <xf numFmtId="0" fontId="5" fillId="2" borderId="29" xfId="0" applyFont="1" applyFill="1" applyBorder="1" applyAlignment="1" applyProtection="1">
      <alignment horizontal="center" vertical="center"/>
      <protection hidden="1"/>
    </xf>
    <xf numFmtId="164" fontId="5" fillId="2" borderId="30" xfId="0" applyNumberFormat="1" applyFont="1" applyFill="1" applyBorder="1" applyAlignment="1" applyProtection="1">
      <alignment horizontal="right" vertical="center"/>
      <protection hidden="1"/>
    </xf>
    <xf numFmtId="164" fontId="5" fillId="2" borderId="31" xfId="0" applyNumberFormat="1" applyFont="1" applyFill="1" applyBorder="1" applyAlignment="1" applyProtection="1">
      <alignment vertical="center"/>
      <protection hidden="1"/>
    </xf>
    <xf numFmtId="0" fontId="8" fillId="5" borderId="0" xfId="0" applyFont="1" applyFill="1" applyAlignment="1" applyProtection="1">
      <alignment vertical="center"/>
      <protection hidden="1"/>
    </xf>
    <xf numFmtId="0" fontId="8" fillId="0" borderId="0" xfId="0" applyFont="1" applyFill="1" applyAlignment="1" applyProtection="1">
      <alignment horizontal="center" vertical="center"/>
      <protection hidden="1"/>
    </xf>
    <xf numFmtId="0" fontId="10" fillId="5" borderId="0" xfId="0" applyFont="1" applyFill="1" applyAlignment="1" applyProtection="1">
      <alignment horizontal="center" vertical="center"/>
      <protection hidden="1"/>
    </xf>
    <xf numFmtId="0" fontId="8" fillId="0" borderId="0" xfId="0" applyFont="1" applyFill="1" applyAlignment="1" applyProtection="1">
      <alignment vertical="center"/>
      <protection hidden="1"/>
    </xf>
    <xf numFmtId="0" fontId="9" fillId="0" borderId="0" xfId="0" applyFont="1" applyFill="1" applyAlignment="1" applyProtection="1">
      <alignment horizontal="center" vertical="center"/>
      <protection hidden="1"/>
    </xf>
    <xf numFmtId="0" fontId="10" fillId="0" borderId="0" xfId="0" applyFont="1" applyFill="1" applyAlignment="1" applyProtection="1">
      <alignment horizontal="center" vertical="center"/>
      <protection hidden="1"/>
    </xf>
    <xf numFmtId="0" fontId="12" fillId="0" borderId="0" xfId="0" applyFont="1" applyFill="1" applyAlignment="1" applyProtection="1">
      <alignment vertical="center"/>
      <protection hidden="1"/>
    </xf>
    <xf numFmtId="0" fontId="13" fillId="0" borderId="0" xfId="0" applyFont="1" applyFill="1" applyAlignment="1" applyProtection="1">
      <alignment vertical="center"/>
      <protection hidden="1"/>
    </xf>
    <xf numFmtId="0" fontId="1" fillId="2" borderId="0" xfId="0" applyFont="1" applyFill="1" applyAlignment="1" applyProtection="1">
      <alignment horizontal="left" vertical="center"/>
      <protection hidden="1"/>
    </xf>
    <xf numFmtId="0" fontId="5" fillId="2" borderId="0" xfId="0" applyFont="1" applyFill="1" applyAlignment="1" applyProtection="1">
      <alignment vertical="center" wrapText="1"/>
      <protection hidden="1"/>
    </xf>
    <xf numFmtId="0" fontId="5" fillId="2" borderId="0" xfId="0" applyFont="1" applyFill="1" applyAlignment="1" applyProtection="1">
      <alignment horizontal="left" vertical="center"/>
      <protection hidden="1"/>
    </xf>
    <xf numFmtId="0" fontId="5" fillId="2" borderId="0" xfId="0" applyFont="1" applyFill="1" applyAlignment="1" applyProtection="1">
      <alignment horizontal="center" vertical="center"/>
      <protection hidden="1"/>
    </xf>
    <xf numFmtId="0" fontId="5" fillId="2" borderId="0" xfId="0" applyNumberFormat="1" applyFont="1" applyFill="1" applyAlignment="1" applyProtection="1">
      <alignment vertical="center"/>
      <protection hidden="1"/>
    </xf>
    <xf numFmtId="11" fontId="2" fillId="2" borderId="0" xfId="0" applyNumberFormat="1" applyFont="1" applyFill="1" applyAlignment="1" applyProtection="1">
      <alignment vertical="center"/>
      <protection hidden="1"/>
    </xf>
    <xf numFmtId="0" fontId="2" fillId="2" borderId="0" xfId="0" applyNumberFormat="1" applyFont="1" applyFill="1" applyAlignment="1" applyProtection="1">
      <alignment vertical="center"/>
      <protection hidden="1"/>
    </xf>
    <xf numFmtId="11" fontId="7" fillId="2" borderId="0" xfId="0" applyNumberFormat="1" applyFont="1" applyFill="1" applyAlignment="1" applyProtection="1">
      <alignment vertical="center"/>
      <protection hidden="1"/>
    </xf>
    <xf numFmtId="0" fontId="7" fillId="2" borderId="0" xfId="0" applyNumberFormat="1" applyFont="1" applyFill="1" applyAlignment="1" applyProtection="1">
      <alignment vertical="center"/>
      <protection hidden="1"/>
    </xf>
    <xf numFmtId="0" fontId="6" fillId="4" borderId="38" xfId="0" applyFont="1" applyFill="1" applyBorder="1" applyAlignment="1" applyProtection="1">
      <alignment horizontal="center" vertical="center" wrapText="1"/>
      <protection hidden="1"/>
    </xf>
    <xf numFmtId="0" fontId="6" fillId="4" borderId="39" xfId="0" applyFont="1" applyFill="1" applyBorder="1" applyAlignment="1" applyProtection="1">
      <alignment horizontal="center" vertical="center" wrapText="1"/>
      <protection hidden="1"/>
    </xf>
    <xf numFmtId="0" fontId="6" fillId="4" borderId="40" xfId="0" applyFont="1" applyFill="1" applyBorder="1" applyAlignment="1" applyProtection="1">
      <alignment horizontal="center" vertical="center" wrapText="1"/>
      <protection hidden="1"/>
    </xf>
    <xf numFmtId="0" fontId="24" fillId="2" borderId="0" xfId="0" applyFont="1" applyFill="1" applyAlignment="1" applyProtection="1">
      <alignment horizontal="left" vertical="center"/>
      <protection hidden="1"/>
    </xf>
    <xf numFmtId="0" fontId="6" fillId="4" borderId="33" xfId="0" applyFont="1" applyFill="1" applyBorder="1" applyAlignment="1" applyProtection="1">
      <alignment horizontal="center" vertical="center"/>
      <protection hidden="1"/>
    </xf>
    <xf numFmtId="0" fontId="6" fillId="4" borderId="34" xfId="0" applyFont="1" applyFill="1" applyBorder="1" applyAlignment="1" applyProtection="1">
      <alignment horizontal="center" vertical="center" wrapText="1"/>
      <protection hidden="1"/>
    </xf>
    <xf numFmtId="0" fontId="6" fillId="4" borderId="37" xfId="0" applyFont="1" applyFill="1" applyBorder="1" applyAlignment="1" applyProtection="1">
      <alignment horizontal="center" vertical="center" wrapText="1"/>
      <protection hidden="1"/>
    </xf>
    <xf numFmtId="0" fontId="23" fillId="5" borderId="1" xfId="0" applyFont="1" applyFill="1" applyBorder="1" applyAlignment="1" applyProtection="1">
      <alignment horizontal="center" vertical="center" wrapText="1"/>
      <protection hidden="1"/>
    </xf>
    <xf numFmtId="0" fontId="6" fillId="4" borderId="10" xfId="0" applyNumberFormat="1" applyFont="1" applyFill="1" applyBorder="1" applyAlignment="1" applyProtection="1">
      <alignment horizontal="center" vertical="center" wrapText="1"/>
      <protection hidden="1"/>
    </xf>
    <xf numFmtId="0" fontId="6" fillId="4" borderId="10" xfId="0" applyFont="1" applyFill="1" applyBorder="1" applyAlignment="1" applyProtection="1">
      <alignment horizontal="center" vertical="center" wrapText="1"/>
      <protection hidden="1"/>
    </xf>
    <xf numFmtId="0" fontId="6" fillId="4" borderId="36" xfId="0" applyFont="1" applyFill="1" applyBorder="1" applyAlignment="1" applyProtection="1">
      <alignment horizontal="center" vertical="center" wrapText="1"/>
      <protection hidden="1"/>
    </xf>
    <xf numFmtId="0" fontId="23" fillId="5" borderId="2" xfId="0"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hidden="1"/>
    </xf>
    <xf numFmtId="8" fontId="5" fillId="5" borderId="2" xfId="0" applyNumberFormat="1"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center"/>
      <protection locked="0" hidden="1"/>
    </xf>
    <xf numFmtId="0" fontId="5" fillId="0" borderId="2" xfId="0" applyFont="1" applyFill="1" applyBorder="1" applyAlignment="1" applyProtection="1">
      <alignment horizontal="left" vertical="center"/>
      <protection locked="0" hidden="1"/>
    </xf>
    <xf numFmtId="0" fontId="5" fillId="0" borderId="6" xfId="0" applyFont="1" applyFill="1" applyBorder="1" applyAlignment="1" applyProtection="1">
      <alignment horizontal="center" vertical="center"/>
      <protection locked="0" hidden="1"/>
    </xf>
    <xf numFmtId="14" fontId="5" fillId="6" borderId="2" xfId="0" applyNumberFormat="1" applyFont="1" applyFill="1" applyBorder="1" applyAlignment="1" applyProtection="1">
      <alignment horizontal="center" vertical="center"/>
      <protection locked="0" hidden="1"/>
    </xf>
    <xf numFmtId="8" fontId="5" fillId="6" borderId="2" xfId="0" applyNumberFormat="1" applyFont="1" applyFill="1" applyBorder="1" applyAlignment="1" applyProtection="1">
      <alignment horizontal="center" vertical="center"/>
      <protection locked="0" hidden="1"/>
    </xf>
    <xf numFmtId="0" fontId="5" fillId="0" borderId="4" xfId="0" applyFont="1" applyFill="1" applyBorder="1" applyAlignment="1" applyProtection="1">
      <alignment horizontal="center" vertical="center"/>
      <protection locked="0" hidden="1"/>
    </xf>
    <xf numFmtId="14" fontId="5" fillId="6" borderId="1" xfId="0" applyNumberFormat="1" applyFont="1" applyFill="1" applyBorder="1" applyAlignment="1" applyProtection="1">
      <alignment horizontal="center" vertical="center"/>
      <protection locked="0" hidden="1"/>
    </xf>
    <xf numFmtId="8" fontId="5" fillId="6" borderId="1" xfId="0" applyNumberFormat="1" applyFont="1" applyFill="1" applyBorder="1" applyAlignment="1" applyProtection="1">
      <alignment horizontal="center" vertical="center"/>
      <protection locked="0" hidden="1"/>
    </xf>
    <xf numFmtId="8" fontId="5" fillId="0" borderId="2" xfId="0" applyNumberFormat="1" applyFont="1" applyFill="1" applyBorder="1" applyAlignment="1" applyProtection="1">
      <alignment horizontal="left" vertical="center"/>
      <protection locked="0" hidden="1"/>
    </xf>
    <xf numFmtId="8" fontId="5" fillId="0" borderId="2" xfId="0" applyNumberFormat="1" applyFont="1" applyFill="1" applyBorder="1" applyAlignment="1" applyProtection="1">
      <alignment horizontal="center" vertical="center"/>
      <protection locked="0" hidden="1"/>
    </xf>
    <xf numFmtId="8" fontId="5" fillId="0" borderId="1" xfId="0" applyNumberFormat="1" applyFont="1" applyFill="1" applyBorder="1" applyAlignment="1" applyProtection="1">
      <alignment horizontal="left" vertical="center"/>
      <protection locked="0" hidden="1"/>
    </xf>
    <xf numFmtId="8" fontId="5" fillId="0" borderId="1" xfId="0" applyNumberFormat="1" applyFont="1" applyFill="1" applyBorder="1" applyAlignment="1" applyProtection="1">
      <alignment horizontal="center" vertical="center"/>
      <protection locked="0" hidden="1"/>
    </xf>
    <xf numFmtId="1" fontId="5" fillId="3" borderId="1" xfId="0" applyNumberFormat="1" applyFont="1" applyFill="1" applyBorder="1" applyAlignment="1" applyProtection="1">
      <alignment horizontal="center" vertical="center" wrapText="1"/>
      <protection locked="0" hidden="1"/>
    </xf>
    <xf numFmtId="11" fontId="7" fillId="2" borderId="0" xfId="0" applyNumberFormat="1" applyFont="1" applyFill="1" applyAlignment="1">
      <alignment horizontal="center" vertical="center"/>
    </xf>
    <xf numFmtId="11" fontId="16" fillId="2" borderId="0" xfId="0" applyNumberFormat="1" applyFont="1" applyFill="1" applyAlignment="1">
      <alignment horizontal="center" vertical="center"/>
    </xf>
    <xf numFmtId="0" fontId="5" fillId="0" borderId="3" xfId="0" applyFont="1" applyFill="1" applyBorder="1" applyAlignment="1" applyProtection="1">
      <alignment horizontal="left" vertical="center"/>
      <protection locked="0" hidden="1"/>
    </xf>
    <xf numFmtId="0" fontId="5" fillId="0" borderId="4" xfId="0" applyFont="1" applyFill="1" applyBorder="1" applyAlignment="1" applyProtection="1">
      <alignment horizontal="left" vertical="center"/>
      <protection locked="0" hidden="1"/>
    </xf>
    <xf numFmtId="0" fontId="6" fillId="4" borderId="34" xfId="0" applyFont="1" applyFill="1" applyBorder="1" applyAlignment="1" applyProtection="1">
      <alignment horizontal="center" vertical="center"/>
      <protection hidden="1"/>
    </xf>
    <xf numFmtId="0" fontId="5" fillId="0" borderId="5" xfId="0" applyFont="1" applyFill="1" applyBorder="1" applyAlignment="1" applyProtection="1">
      <alignment horizontal="left" vertical="center"/>
      <protection locked="0" hidden="1"/>
    </xf>
    <xf numFmtId="0" fontId="5" fillId="0" borderId="6" xfId="0" applyFont="1" applyFill="1" applyBorder="1" applyAlignment="1" applyProtection="1">
      <alignment horizontal="left" vertical="center"/>
      <protection locked="0" hidden="1"/>
    </xf>
    <xf numFmtId="0" fontId="6" fillId="4" borderId="7" xfId="0" applyFont="1" applyFill="1" applyBorder="1" applyAlignment="1" applyProtection="1">
      <alignment horizontal="center" vertical="center" wrapText="1"/>
      <protection hidden="1"/>
    </xf>
    <xf numFmtId="0" fontId="6" fillId="4" borderId="9" xfId="0" applyFont="1" applyFill="1" applyBorder="1" applyAlignment="1" applyProtection="1">
      <alignment horizontal="center" vertical="center" wrapText="1"/>
      <protection hidden="1"/>
    </xf>
    <xf numFmtId="0" fontId="6" fillId="4" borderId="8" xfId="0" applyFont="1" applyFill="1" applyBorder="1" applyAlignment="1" applyProtection="1">
      <alignment horizontal="center" vertical="center" wrapText="1"/>
      <protection hidden="1"/>
    </xf>
    <xf numFmtId="0" fontId="6" fillId="4" borderId="10" xfId="0" applyFont="1" applyFill="1" applyBorder="1" applyAlignment="1" applyProtection="1">
      <alignment horizontal="center" vertical="center" wrapText="1"/>
      <protection hidden="1"/>
    </xf>
    <xf numFmtId="0" fontId="6" fillId="4" borderId="35" xfId="0" applyFont="1" applyFill="1" applyBorder="1" applyAlignment="1" applyProtection="1">
      <alignment horizontal="center" vertical="center" wrapText="1"/>
      <protection hidden="1"/>
    </xf>
    <xf numFmtId="0" fontId="4" fillId="3" borderId="3" xfId="0" applyFont="1" applyFill="1" applyBorder="1" applyAlignment="1" applyProtection="1">
      <alignment horizontal="center" vertical="center"/>
      <protection hidden="1"/>
    </xf>
    <xf numFmtId="0" fontId="4" fillId="3" borderId="4" xfId="0" applyFont="1" applyFill="1" applyBorder="1" applyAlignment="1" applyProtection="1">
      <alignment horizontal="center" vertical="center"/>
      <protection hidden="1"/>
    </xf>
    <xf numFmtId="0" fontId="5" fillId="2" borderId="14" xfId="0" applyFont="1" applyFill="1" applyBorder="1" applyAlignment="1" applyProtection="1">
      <alignment horizontal="left" vertical="center" wrapText="1"/>
      <protection hidden="1"/>
    </xf>
    <xf numFmtId="0" fontId="5" fillId="2" borderId="11"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left" vertical="center" wrapText="1"/>
      <protection hidden="1"/>
    </xf>
    <xf numFmtId="0" fontId="5" fillId="2" borderId="13" xfId="0" applyFont="1" applyFill="1" applyBorder="1" applyAlignment="1" applyProtection="1">
      <alignment horizontal="left" vertical="center" wrapText="1"/>
      <protection hidden="1"/>
    </xf>
  </cellXfs>
  <cellStyles count="1">
    <cellStyle name="Normal" xfId="0" builtinId="0"/>
  </cellStyles>
  <dxfs count="169">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solid">
          <fgColor indexed="64"/>
          <bgColor theme="0" tint="-0.1499984740745262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solid">
          <fgColor indexed="64"/>
          <bgColor theme="0" tint="-0.14999847407452621"/>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solid">
          <fgColor indexed="64"/>
          <bgColor theme="0" tint="-0.1499984740745262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solid">
          <fgColor indexed="64"/>
          <bgColor theme="0" tint="-0.14999847407452621"/>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solid">
          <fgColor indexed="64"/>
          <bgColor theme="0" tint="-0.1499984740745262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solid">
          <fgColor indexed="64"/>
          <bgColor theme="0" tint="-0.14999847407452621"/>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auto="1"/>
        </patternFill>
      </fill>
      <alignment horizontal="general" vertical="center" textRotation="0" wrapText="0" indent="0" justifyLastLine="0" shrinkToFit="0" readingOrder="0"/>
      <protection locked="1" hidden="1"/>
    </dxf>
    <dxf>
      <font>
        <b/>
        <i val="0"/>
        <strike val="0"/>
        <condense val="0"/>
        <extend val="0"/>
        <outline val="0"/>
        <shadow val="0"/>
        <u val="none"/>
        <vertAlign val="baseline"/>
        <sz val="8"/>
        <color theme="0"/>
        <name val="Calibri"/>
        <scheme val="minor"/>
      </font>
      <fill>
        <patternFill patternType="none">
          <fgColor indexed="64"/>
          <bgColor auto="1"/>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general" vertical="center" textRotation="0" wrapText="0" indent="0" justifyLastLine="0" shrinkToFit="0" readingOrder="0"/>
      <protection locked="1" hidden="1"/>
    </dxf>
    <dxf>
      <font>
        <b val="0"/>
        <i val="0"/>
        <strike val="0"/>
        <condense val="0"/>
        <extend val="0"/>
        <outline val="0"/>
        <shadow val="0"/>
        <u val="none"/>
        <vertAlign val="baseline"/>
        <sz val="8"/>
        <color theme="1"/>
        <name val="Calibri"/>
        <scheme val="minor"/>
      </font>
      <fill>
        <patternFill patternType="none">
          <fgColor indexed="64"/>
          <bgColor indexed="65"/>
        </patternFill>
      </fill>
      <alignment horizontal="center" vertical="center" textRotation="0" wrapText="0" indent="0" justifyLastLine="0" shrinkToFit="0" readingOrder="0"/>
      <protection locked="1" hidden="1"/>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3" name="Tableau3" displayName="Tableau3" ref="B2:B14" totalsRowShown="0" headerRowDxfId="168" dataDxfId="167">
  <autoFilter ref="B2:B14"/>
  <tableColumns count="1">
    <tableColumn id="1" name="FINANCEURS" dataDxfId="166"/>
  </tableColumns>
  <tableStyleInfo name="TableStyleMedium6" showFirstColumn="0" showLastColumn="0" showRowStripes="1" showColumnStripes="0"/>
</table>
</file>

<file path=xl/tables/table10.xml><?xml version="1.0" encoding="utf-8"?>
<table xmlns="http://schemas.openxmlformats.org/spreadsheetml/2006/main" id="12" name="Tableau12" displayName="Tableau12" ref="I41:I50" totalsRowShown="0" headerRowDxfId="141" dataDxfId="140">
  <autoFilter ref="I41:I50"/>
  <tableColumns count="1">
    <tableColumn id="1" name="Créteil" dataDxfId="139"/>
  </tableColumns>
  <tableStyleInfo name="TableStyleMedium5" showFirstColumn="0" showLastColumn="0" showRowStripes="1" showColumnStripes="0"/>
</table>
</file>

<file path=xl/tables/table11.xml><?xml version="1.0" encoding="utf-8"?>
<table xmlns="http://schemas.openxmlformats.org/spreadsheetml/2006/main" id="13" name="Tableau13" displayName="Tableau13" ref="J41:J42" totalsRowShown="0" headerRowDxfId="138" dataDxfId="137">
  <autoFilter ref="J41:J42"/>
  <tableColumns count="1">
    <tableColumn id="1" name="Dijon" dataDxfId="136"/>
  </tableColumns>
  <tableStyleInfo name="TableStyleMedium5" showFirstColumn="0" showLastColumn="0" showRowStripes="1" showColumnStripes="0"/>
</table>
</file>

<file path=xl/tables/table12.xml><?xml version="1.0" encoding="utf-8"?>
<table xmlns="http://schemas.openxmlformats.org/spreadsheetml/2006/main" id="14" name="Tableau14" displayName="Tableau14" ref="K41:K46" totalsRowShown="0" headerRowDxfId="135" dataDxfId="134">
  <autoFilter ref="K41:K46"/>
  <tableColumns count="1">
    <tableColumn id="1" name="Grenoble" dataDxfId="133"/>
  </tableColumns>
  <tableStyleInfo name="TableStyleMedium5" showFirstColumn="0" showLastColumn="0" showRowStripes="1" showColumnStripes="0"/>
</table>
</file>

<file path=xl/tables/table13.xml><?xml version="1.0" encoding="utf-8"?>
<table xmlns="http://schemas.openxmlformats.org/spreadsheetml/2006/main" id="15" name="Tableau15" displayName="Tableau15" ref="L41:L42" totalsRowShown="0" headerRowDxfId="132" dataDxfId="131">
  <autoFilter ref="L41:L42"/>
  <tableColumns count="1">
    <tableColumn id="1" name="Guadeloupe" dataDxfId="130"/>
  </tableColumns>
  <tableStyleInfo name="TableStyleMedium5" showFirstColumn="0" showLastColumn="0" showRowStripes="1" showColumnStripes="0"/>
</table>
</file>

<file path=xl/tables/table14.xml><?xml version="1.0" encoding="utf-8"?>
<table xmlns="http://schemas.openxmlformats.org/spreadsheetml/2006/main" id="16" name="Tableau16" displayName="Tableau16" ref="M41:M42" totalsRowShown="0" headerRowDxfId="129" dataDxfId="128">
  <autoFilter ref="M41:M42"/>
  <tableColumns count="1">
    <tableColumn id="1" name="Guyane" dataDxfId="127"/>
  </tableColumns>
  <tableStyleInfo name="TableStyleMedium5" showFirstColumn="0" showLastColumn="0" showRowStripes="1" showColumnStripes="0"/>
</table>
</file>

<file path=xl/tables/table15.xml><?xml version="1.0" encoding="utf-8"?>
<table xmlns="http://schemas.openxmlformats.org/spreadsheetml/2006/main" id="17" name="Tableau17" displayName="Tableau17" ref="N41:N42" totalsRowShown="0" headerRowDxfId="126" dataDxfId="125">
  <autoFilter ref="N41:N42"/>
  <tableColumns count="1">
    <tableColumn id="1" name="LaRéunion" dataDxfId="124"/>
  </tableColumns>
  <tableStyleInfo name="TableStyleMedium5" showFirstColumn="0" showLastColumn="0" showRowStripes="1" showColumnStripes="0"/>
</table>
</file>

<file path=xl/tables/table16.xml><?xml version="1.0" encoding="utf-8"?>
<table xmlns="http://schemas.openxmlformats.org/spreadsheetml/2006/main" id="18" name="Tableau18" displayName="Tableau18" ref="O41:O48" totalsRowShown="0" headerRowDxfId="123" dataDxfId="122">
  <autoFilter ref="O41:O48"/>
  <tableColumns count="1">
    <tableColumn id="1" name="Lille" dataDxfId="121"/>
  </tableColumns>
  <tableStyleInfo name="TableStyleMedium5" showFirstColumn="0" showLastColumn="0" showRowStripes="1" showColumnStripes="0"/>
</table>
</file>

<file path=xl/tables/table17.xml><?xml version="1.0" encoding="utf-8"?>
<table xmlns="http://schemas.openxmlformats.org/spreadsheetml/2006/main" id="19" name="Tableau19" displayName="Tableau19" ref="P41:P42" totalsRowShown="0" headerRowDxfId="120" dataDxfId="119">
  <autoFilter ref="P41:P42"/>
  <tableColumns count="1">
    <tableColumn id="1" name="Limoges" dataDxfId="118"/>
  </tableColumns>
  <tableStyleInfo name="TableStyleMedium5" showFirstColumn="0" showLastColumn="0" showRowStripes="1" showColumnStripes="0"/>
</table>
</file>

<file path=xl/tables/table18.xml><?xml version="1.0" encoding="utf-8"?>
<table xmlns="http://schemas.openxmlformats.org/spreadsheetml/2006/main" id="20" name="Tableau20" displayName="Tableau20" ref="Q41:Q54" totalsRowShown="0" headerRowDxfId="117" dataDxfId="116">
  <autoFilter ref="Q41:Q54"/>
  <tableColumns count="1">
    <tableColumn id="1" name="Lyon" dataDxfId="115"/>
  </tableColumns>
  <tableStyleInfo name="TableStyleMedium5" showFirstColumn="0" showLastColumn="0" showRowStripes="1" showColumnStripes="0"/>
</table>
</file>

<file path=xl/tables/table19.xml><?xml version="1.0" encoding="utf-8"?>
<table xmlns="http://schemas.openxmlformats.org/spreadsheetml/2006/main" id="21" name="Tableau21" displayName="Tableau21" ref="R41:R42" totalsRowShown="0" headerRowDxfId="114" dataDxfId="113">
  <autoFilter ref="R41:R42"/>
  <tableColumns count="1">
    <tableColumn id="1" name="Mayotte" dataDxfId="112"/>
  </tableColumns>
  <tableStyleInfo name="TableStyleMedium5" showFirstColumn="0" showLastColumn="0" showRowStripes="1" showColumnStripes="0"/>
</table>
</file>

<file path=xl/tables/table2.xml><?xml version="1.0" encoding="utf-8"?>
<table xmlns="http://schemas.openxmlformats.org/spreadsheetml/2006/main" id="4" name="Tableau4" displayName="Tableau4" ref="B20:B39" totalsRowShown="0" headerRowDxfId="165" dataDxfId="164">
  <autoFilter ref="B20:B39"/>
  <tableColumns count="1">
    <tableColumn id="1" name="RÉGIONS_ACADÉMIQUES" dataDxfId="163"/>
  </tableColumns>
  <tableStyleInfo name="TableStyleMedium2" showFirstColumn="0" showLastColumn="0" showRowStripes="1" showColumnStripes="0"/>
</table>
</file>

<file path=xl/tables/table20.xml><?xml version="1.0" encoding="utf-8"?>
<table xmlns="http://schemas.openxmlformats.org/spreadsheetml/2006/main" id="22" name="Tableau22" displayName="Tableau22" ref="S41:S46" totalsRowShown="0" headerRowDxfId="111" dataDxfId="110">
  <autoFilter ref="S41:S46"/>
  <tableColumns count="1">
    <tableColumn id="1" name="Montpellier" dataDxfId="109"/>
  </tableColumns>
  <tableStyleInfo name="TableStyleMedium5" showFirstColumn="0" showLastColumn="0" showRowStripes="1" showColumnStripes="0"/>
</table>
</file>

<file path=xl/tables/table21.xml><?xml version="1.0" encoding="utf-8"?>
<table xmlns="http://schemas.openxmlformats.org/spreadsheetml/2006/main" id="23" name="Tableau23" displayName="Tableau23" ref="T41:T42" totalsRowShown="0" headerRowDxfId="108" dataDxfId="107">
  <autoFilter ref="T41:T42"/>
  <tableColumns count="1">
    <tableColumn id="1" name="NancyMetz" dataDxfId="106"/>
  </tableColumns>
  <tableStyleInfo name="TableStyleMedium5" showFirstColumn="0" showLastColumn="0" showRowStripes="1" showColumnStripes="0"/>
</table>
</file>

<file path=xl/tables/table22.xml><?xml version="1.0" encoding="utf-8"?>
<table xmlns="http://schemas.openxmlformats.org/spreadsheetml/2006/main" id="24" name="Tableau24" displayName="Tableau24" ref="U41:U45" totalsRowShown="0" headerRowDxfId="105" dataDxfId="104">
  <autoFilter ref="U41:U45"/>
  <tableColumns count="1">
    <tableColumn id="1" name="Nantes" dataDxfId="103"/>
  </tableColumns>
  <tableStyleInfo name="TableStyleMedium5" showFirstColumn="0" showLastColumn="0" showRowStripes="1" showColumnStripes="0"/>
</table>
</file>

<file path=xl/tables/table23.xml><?xml version="1.0" encoding="utf-8"?>
<table xmlns="http://schemas.openxmlformats.org/spreadsheetml/2006/main" id="25" name="Tableau25" displayName="Tableau25" ref="V41:V44" totalsRowShown="0" headerRowDxfId="102" dataDxfId="101">
  <autoFilter ref="V41:V44"/>
  <tableColumns count="1">
    <tableColumn id="1" name="Nice" dataDxfId="100"/>
  </tableColumns>
  <tableStyleInfo name="TableStyleMedium5" showFirstColumn="0" showLastColumn="0" showRowStripes="1" showColumnStripes="0"/>
</table>
</file>

<file path=xl/tables/table24.xml><?xml version="1.0" encoding="utf-8"?>
<table xmlns="http://schemas.openxmlformats.org/spreadsheetml/2006/main" id="26" name="Tableau26" displayName="Tableau26" ref="W41:W47" totalsRowShown="0" headerRowDxfId="99" dataDxfId="98">
  <autoFilter ref="W41:W47"/>
  <tableColumns count="1">
    <tableColumn id="1" name="Normandie" dataDxfId="97"/>
  </tableColumns>
  <tableStyleInfo name="TableStyleMedium5" showFirstColumn="0" showLastColumn="0" showRowStripes="1" showColumnStripes="0"/>
</table>
</file>

<file path=xl/tables/table25.xml><?xml version="1.0" encoding="utf-8"?>
<table xmlns="http://schemas.openxmlformats.org/spreadsheetml/2006/main" id="28" name="Tableau28" displayName="Tableau28" ref="X41:X44" totalsRowShown="0" headerRowDxfId="96" dataDxfId="95">
  <autoFilter ref="X41:X44"/>
  <tableColumns count="1">
    <tableColumn id="1" name="OrléansTours" dataDxfId="94"/>
  </tableColumns>
  <tableStyleInfo name="TableStyleMedium5" showFirstColumn="0" showLastColumn="0" showRowStripes="1" showColumnStripes="0"/>
</table>
</file>

<file path=xl/tables/table26.xml><?xml version="1.0" encoding="utf-8"?>
<table xmlns="http://schemas.openxmlformats.org/spreadsheetml/2006/main" id="29" name="Tableau29" displayName="Tableau29" ref="Y41:Y60" totalsRowShown="0" headerRowDxfId="93" dataDxfId="92">
  <autoFilter ref="Y41:Y60"/>
  <tableColumns count="1">
    <tableColumn id="1" name="Paris" dataDxfId="91"/>
  </tableColumns>
  <tableStyleInfo name="TableStyleMedium5" showFirstColumn="0" showLastColumn="0" showRowStripes="1" showColumnStripes="0"/>
</table>
</file>

<file path=xl/tables/table27.xml><?xml version="1.0" encoding="utf-8"?>
<table xmlns="http://schemas.openxmlformats.org/spreadsheetml/2006/main" id="30" name="Tableau30" displayName="Tableau30" ref="Z41:Z45" totalsRowShown="0" headerRowDxfId="90" dataDxfId="89">
  <autoFilter ref="Z41:Z45"/>
  <tableColumns count="1">
    <tableColumn id="1" name="Poitiers" dataDxfId="88"/>
  </tableColumns>
  <tableStyleInfo name="TableStyleMedium5" showFirstColumn="0" showLastColumn="0" showRowStripes="1" showColumnStripes="0"/>
</table>
</file>

<file path=xl/tables/table28.xml><?xml version="1.0" encoding="utf-8"?>
<table xmlns="http://schemas.openxmlformats.org/spreadsheetml/2006/main" id="32" name="Tableau32" displayName="Tableau32" ref="AA41:AA43" totalsRowShown="0" headerRowDxfId="87" dataDxfId="86">
  <autoFilter ref="AA41:AA43"/>
  <tableColumns count="1">
    <tableColumn id="1" name="Reims" dataDxfId="85"/>
  </tableColumns>
  <tableStyleInfo name="TableStyleMedium5" showFirstColumn="0" showLastColumn="0" showRowStripes="1" showColumnStripes="0"/>
</table>
</file>

<file path=xl/tables/table29.xml><?xml version="1.0" encoding="utf-8"?>
<table xmlns="http://schemas.openxmlformats.org/spreadsheetml/2006/main" id="33" name="Tableau33" displayName="Tableau33" ref="AB41:AB50" totalsRowShown="0" headerRowDxfId="84" dataDxfId="83">
  <autoFilter ref="AB41:AB50"/>
  <tableColumns count="1">
    <tableColumn id="1" name="Rennes" dataDxfId="82"/>
  </tableColumns>
  <tableStyleInfo name="TableStyleMedium5" showFirstColumn="0" showLastColumn="0" showRowStripes="1" showColumnStripes="0"/>
</table>
</file>

<file path=xl/tables/table3.xml><?xml version="1.0" encoding="utf-8"?>
<table xmlns="http://schemas.openxmlformats.org/spreadsheetml/2006/main" id="5" name="Tableau5" displayName="Tableau5" ref="B41:B72" totalsRowShown="0" headerRowDxfId="162" dataDxfId="161">
  <autoFilter ref="B41:B72"/>
  <tableColumns count="1">
    <tableColumn id="1" name="ACADÉMIES" dataDxfId="160"/>
  </tableColumns>
  <tableStyleInfo name="TableStyleMedium5" showFirstColumn="0" showLastColumn="0" showRowStripes="1" showColumnStripes="0"/>
</table>
</file>

<file path=xl/tables/table30.xml><?xml version="1.0" encoding="utf-8"?>
<table xmlns="http://schemas.openxmlformats.org/spreadsheetml/2006/main" id="34" name="Tableau34" displayName="Tableau34" ref="AC41:AC45" totalsRowShown="0" headerRowDxfId="81" dataDxfId="80">
  <autoFilter ref="AC41:AC45"/>
  <tableColumns count="1">
    <tableColumn id="1" name="Strasbourg" dataDxfId="79"/>
  </tableColumns>
  <tableStyleInfo name="TableStyleMedium5" showFirstColumn="0" showLastColumn="0" showRowStripes="1" showColumnStripes="0"/>
</table>
</file>

<file path=xl/tables/table31.xml><?xml version="1.0" encoding="utf-8"?>
<table xmlns="http://schemas.openxmlformats.org/spreadsheetml/2006/main" id="35" name="Tableau35" displayName="Tableau35" ref="AD41:AD51" totalsRowShown="0" headerRowDxfId="78" dataDxfId="77">
  <autoFilter ref="AD41:AD51"/>
  <tableColumns count="1">
    <tableColumn id="1" name="Toulouse" dataDxfId="76"/>
  </tableColumns>
  <tableStyleInfo name="TableStyleMedium5" showFirstColumn="0" showLastColumn="0" showRowStripes="1" showColumnStripes="0"/>
</table>
</file>

<file path=xl/tables/table32.xml><?xml version="1.0" encoding="utf-8"?>
<table xmlns="http://schemas.openxmlformats.org/spreadsheetml/2006/main" id="36" name="Tableau36" displayName="Tableau36" ref="AE41:AE50" totalsRowShown="0" headerRowDxfId="75" dataDxfId="74">
  <autoFilter ref="AE41:AE50"/>
  <tableColumns count="1">
    <tableColumn id="1" name="Versailles" dataDxfId="73"/>
  </tableColumns>
  <tableStyleInfo name="TableStyleMedium5" showFirstColumn="0" showLastColumn="0" showRowStripes="1" showColumnStripes="0"/>
</table>
</file>

<file path=xl/tables/table33.xml><?xml version="1.0" encoding="utf-8"?>
<table xmlns="http://schemas.openxmlformats.org/spreadsheetml/2006/main" id="37" name="Tableau37" displayName="Tableau37" ref="C20:C23" totalsRowShown="0" headerRowDxfId="72" dataDxfId="71">
  <autoFilter ref="C20:C23"/>
  <tableColumns count="1">
    <tableColumn id="1" name="AuvergneRhôneAlpes" dataDxfId="70"/>
  </tableColumns>
  <tableStyleInfo name="TableStyleMedium2" showFirstColumn="0" showLastColumn="0" showRowStripes="1" showColumnStripes="0"/>
</table>
</file>

<file path=xl/tables/table34.xml><?xml version="1.0" encoding="utf-8"?>
<table xmlns="http://schemas.openxmlformats.org/spreadsheetml/2006/main" id="38" name="Tableau38" displayName="Tableau38" ref="D20:D22" totalsRowShown="0" headerRowDxfId="69" dataDxfId="68">
  <autoFilter ref="D20:D22"/>
  <tableColumns count="1">
    <tableColumn id="1" name="BourgogneFrancheComté" dataDxfId="67"/>
  </tableColumns>
  <tableStyleInfo name="TableStyleMedium2" showFirstColumn="0" showLastColumn="0" showRowStripes="1" showColumnStripes="0"/>
</table>
</file>

<file path=xl/tables/table35.xml><?xml version="1.0" encoding="utf-8"?>
<table xmlns="http://schemas.openxmlformats.org/spreadsheetml/2006/main" id="39" name="Tableau39" displayName="Tableau39" ref="E20:E21" totalsRowShown="0" headerRowDxfId="66" dataDxfId="65">
  <autoFilter ref="E20:E21"/>
  <tableColumns count="1">
    <tableColumn id="1" name="Bretagne" dataDxfId="64"/>
  </tableColumns>
  <tableStyleInfo name="TableStyleMedium2" showFirstColumn="0" showLastColumn="0" showRowStripes="1" showColumnStripes="0"/>
</table>
</file>

<file path=xl/tables/table36.xml><?xml version="1.0" encoding="utf-8"?>
<table xmlns="http://schemas.openxmlformats.org/spreadsheetml/2006/main" id="40" name="Tableau40" displayName="Tableau40" ref="F20:F21" totalsRowShown="0" headerRowDxfId="63" dataDxfId="62">
  <autoFilter ref="F20:F21"/>
  <tableColumns count="1">
    <tableColumn id="1" name="CentreValDeLoire" dataDxfId="61"/>
  </tableColumns>
  <tableStyleInfo name="TableStyleMedium2" showFirstColumn="0" showLastColumn="0" showRowStripes="1" showColumnStripes="0"/>
</table>
</file>

<file path=xl/tables/table37.xml><?xml version="1.0" encoding="utf-8"?>
<table xmlns="http://schemas.openxmlformats.org/spreadsheetml/2006/main" id="41" name="Tableau41" displayName="Tableau41" ref="G20:G21" totalsRowShown="0" headerRowDxfId="60" dataDxfId="59">
  <autoFilter ref="G20:G21"/>
  <tableColumns count="1">
    <tableColumn id="1" name="Corse°" dataDxfId="58"/>
  </tableColumns>
  <tableStyleInfo name="TableStyleMedium2" showFirstColumn="0" showLastColumn="0" showRowStripes="1" showColumnStripes="0"/>
</table>
</file>

<file path=xl/tables/table38.xml><?xml version="1.0" encoding="utf-8"?>
<table xmlns="http://schemas.openxmlformats.org/spreadsheetml/2006/main" id="42" name="Tableau42" displayName="Tableau42" ref="H20:H23" totalsRowShown="0" headerRowDxfId="57" dataDxfId="56">
  <autoFilter ref="H20:H23"/>
  <tableColumns count="1">
    <tableColumn id="1" name="GrandEst" dataDxfId="55"/>
  </tableColumns>
  <tableStyleInfo name="TableStyleMedium2" showFirstColumn="0" showLastColumn="0" showRowStripes="1" showColumnStripes="0"/>
</table>
</file>

<file path=xl/tables/table39.xml><?xml version="1.0" encoding="utf-8"?>
<table xmlns="http://schemas.openxmlformats.org/spreadsheetml/2006/main" id="43" name="Tableau43" displayName="Tableau43" ref="I20:I21" totalsRowShown="0" headerRowDxfId="54" dataDxfId="53">
  <autoFilter ref="I20:I21"/>
  <tableColumns count="1">
    <tableColumn id="1" name="Guadeloupe°" dataDxfId="52"/>
  </tableColumns>
  <tableStyleInfo name="TableStyleMedium2" showFirstColumn="0" showLastColumn="0" showRowStripes="1" showColumnStripes="0"/>
</table>
</file>

<file path=xl/tables/table4.xml><?xml version="1.0" encoding="utf-8"?>
<table xmlns="http://schemas.openxmlformats.org/spreadsheetml/2006/main" id="6" name="Tableau6" displayName="Tableau6" ref="C41:C45" totalsRowShown="0" headerRowDxfId="159" dataDxfId="158">
  <autoFilter ref="C41:C45"/>
  <tableColumns count="1">
    <tableColumn id="1" name="AixMarseille" dataDxfId="157"/>
  </tableColumns>
  <tableStyleInfo name="TableStyleMedium5" showFirstColumn="0" showLastColumn="0" showRowStripes="1" showColumnStripes="0"/>
</table>
</file>

<file path=xl/tables/table40.xml><?xml version="1.0" encoding="utf-8"?>
<table xmlns="http://schemas.openxmlformats.org/spreadsheetml/2006/main" id="44" name="Tableau44" displayName="Tableau44" ref="J20:J21" totalsRowShown="0" headerRowDxfId="51" dataDxfId="50">
  <autoFilter ref="J20:J21"/>
  <tableColumns count="1">
    <tableColumn id="1" name="Guyane°" dataDxfId="49"/>
  </tableColumns>
  <tableStyleInfo name="TableStyleMedium2" showFirstColumn="0" showLastColumn="0" showRowStripes="1" showColumnStripes="0"/>
</table>
</file>

<file path=xl/tables/table41.xml><?xml version="1.0" encoding="utf-8"?>
<table xmlns="http://schemas.openxmlformats.org/spreadsheetml/2006/main" id="45" name="Tableau45" displayName="Tableau45" ref="K20:K22" totalsRowShown="0" headerRowDxfId="48" dataDxfId="47">
  <autoFilter ref="K20:K22"/>
  <tableColumns count="1">
    <tableColumn id="1" name="HautsDeFrance" dataDxfId="46"/>
  </tableColumns>
  <tableStyleInfo name="TableStyleMedium2" showFirstColumn="0" showLastColumn="0" showRowStripes="1" showColumnStripes="0"/>
</table>
</file>

<file path=xl/tables/table42.xml><?xml version="1.0" encoding="utf-8"?>
<table xmlns="http://schemas.openxmlformats.org/spreadsheetml/2006/main" id="46" name="Tableau46" displayName="Tableau46" ref="L20:L23" totalsRowShown="0" headerRowDxfId="45" dataDxfId="44">
  <autoFilter ref="L20:L23"/>
  <tableColumns count="1">
    <tableColumn id="1" name="ÎleDeFrance" dataDxfId="43"/>
  </tableColumns>
  <tableStyleInfo name="TableStyleMedium2" showFirstColumn="0" showLastColumn="0" showRowStripes="1" showColumnStripes="0"/>
</table>
</file>

<file path=xl/tables/table43.xml><?xml version="1.0" encoding="utf-8"?>
<table xmlns="http://schemas.openxmlformats.org/spreadsheetml/2006/main" id="47" name="Tableau47" displayName="Tableau47" ref="M20:M21" totalsRowShown="0" headerRowDxfId="42" dataDxfId="41">
  <autoFilter ref="M20:M21"/>
  <tableColumns count="1">
    <tableColumn id="1" name="LaRéunion°" dataDxfId="40"/>
  </tableColumns>
  <tableStyleInfo name="TableStyleMedium2" showFirstColumn="0" showLastColumn="0" showRowStripes="1" showColumnStripes="0"/>
</table>
</file>

<file path=xl/tables/table44.xml><?xml version="1.0" encoding="utf-8"?>
<table xmlns="http://schemas.openxmlformats.org/spreadsheetml/2006/main" id="48" name="Tableau48" displayName="Tableau48" ref="N20:N21" totalsRowShown="0" headerRowDxfId="39" dataDxfId="38">
  <autoFilter ref="N20:N21"/>
  <tableColumns count="1">
    <tableColumn id="1" name="Mayotte°" dataDxfId="37"/>
  </tableColumns>
  <tableStyleInfo name="TableStyleMedium2" showFirstColumn="0" showLastColumn="0" showRowStripes="1" showColumnStripes="0"/>
</table>
</file>

<file path=xl/tables/table45.xml><?xml version="1.0" encoding="utf-8"?>
<table xmlns="http://schemas.openxmlformats.org/spreadsheetml/2006/main" id="49" name="Tableau49" displayName="Tableau49" ref="O20:O21" totalsRowShown="0" headerRowDxfId="36" dataDxfId="35">
  <autoFilter ref="O20:O21"/>
  <tableColumns count="1">
    <tableColumn id="1" name="Normandie°" dataDxfId="34"/>
  </tableColumns>
  <tableStyleInfo name="TableStyleMedium2" showFirstColumn="0" showLastColumn="0" showRowStripes="1" showColumnStripes="0"/>
</table>
</file>

<file path=xl/tables/table46.xml><?xml version="1.0" encoding="utf-8"?>
<table xmlns="http://schemas.openxmlformats.org/spreadsheetml/2006/main" id="50" name="Tableau50" displayName="Tableau50" ref="P20:P23" totalsRowShown="0" headerRowDxfId="33" dataDxfId="32">
  <autoFilter ref="P20:P23"/>
  <tableColumns count="1">
    <tableColumn id="1" name="NouvelleAquitaine" dataDxfId="31"/>
  </tableColumns>
  <tableStyleInfo name="TableStyleMedium2" showFirstColumn="0" showLastColumn="0" showRowStripes="1" showColumnStripes="0"/>
</table>
</file>

<file path=xl/tables/table47.xml><?xml version="1.0" encoding="utf-8"?>
<table xmlns="http://schemas.openxmlformats.org/spreadsheetml/2006/main" id="52" name="Tableau52" displayName="Tableau52" ref="Q20:Q22" totalsRowShown="0" headerRowDxfId="30" dataDxfId="29">
  <autoFilter ref="Q20:Q22"/>
  <tableColumns count="1">
    <tableColumn id="1" name="Occitanie" dataDxfId="28"/>
  </tableColumns>
  <tableStyleInfo name="TableStyleMedium2" showFirstColumn="0" showLastColumn="0" showRowStripes="1" showColumnStripes="0"/>
</table>
</file>

<file path=xl/tables/table48.xml><?xml version="1.0" encoding="utf-8"?>
<table xmlns="http://schemas.openxmlformats.org/spreadsheetml/2006/main" id="53" name="Tableau53" displayName="Tableau53" ref="R20:R21" totalsRowShown="0" headerRowDxfId="27" dataDxfId="26">
  <autoFilter ref="R20:R21"/>
  <tableColumns count="1">
    <tableColumn id="1" name="PaysDeLaLoire" dataDxfId="25"/>
  </tableColumns>
  <tableStyleInfo name="TableStyleMedium2" showFirstColumn="0" showLastColumn="0" showRowStripes="1" showColumnStripes="0"/>
</table>
</file>

<file path=xl/tables/table49.xml><?xml version="1.0" encoding="utf-8"?>
<table xmlns="http://schemas.openxmlformats.org/spreadsheetml/2006/main" id="55" name="Tableau55" displayName="Tableau55" ref="S20:S22" totalsRowShown="0" headerRowDxfId="24" dataDxfId="23">
  <autoFilter ref="S20:S22"/>
  <tableColumns count="1">
    <tableColumn id="1" name="ProvenceAlpesCôteDAzur" dataDxfId="22"/>
  </tableColumns>
  <tableStyleInfo name="TableStyleMedium2" showFirstColumn="0" showLastColumn="0" showRowStripes="1" showColumnStripes="0"/>
</table>
</file>

<file path=xl/tables/table5.xml><?xml version="1.0" encoding="utf-8"?>
<table xmlns="http://schemas.openxmlformats.org/spreadsheetml/2006/main" id="7" name="Tableau7" displayName="Tableau7" ref="D41:D43" totalsRowShown="0" headerRowDxfId="156" dataDxfId="155">
  <autoFilter ref="D41:D43"/>
  <tableColumns count="1">
    <tableColumn id="1" name="Amiens" dataDxfId="154"/>
  </tableColumns>
  <tableStyleInfo name="TableStyleMedium5" showFirstColumn="0" showLastColumn="0" showRowStripes="1" showColumnStripes="0"/>
</table>
</file>

<file path=xl/tables/table50.xml><?xml version="1.0" encoding="utf-8"?>
<table xmlns="http://schemas.openxmlformats.org/spreadsheetml/2006/main" id="56" name="Tableau56" displayName="Tableau56" ref="B16:B18" totalsRowShown="0" headerRowDxfId="21" dataDxfId="20">
  <autoFilter ref="B16:B18"/>
  <tableColumns count="1">
    <tableColumn id="1" name="ATER" dataDxfId="19"/>
  </tableColumns>
  <tableStyleInfo name="TableStyleMedium6" showFirstColumn="0" showLastColumn="0" showRowStripes="1" showColumnStripes="0"/>
</table>
</file>

<file path=xl/tables/table51.xml><?xml version="1.0" encoding="utf-8"?>
<table xmlns="http://schemas.openxmlformats.org/spreadsheetml/2006/main" id="2" name="Tableau2" displayName="Tableau2" ref="AF41:AF60" totalsRowShown="0" headerRowDxfId="18" dataDxfId="17">
  <autoFilter ref="AF41:AF60"/>
  <tableColumns count="1">
    <tableColumn id="1" name="TutelleMESRI" dataDxfId="16"/>
  </tableColumns>
  <tableStyleInfo name="TableStyleMedium5" showFirstColumn="0" showLastColumn="0" showRowStripes="1" showColumnStripes="0"/>
</table>
</file>

<file path=xl/tables/table52.xml><?xml version="1.0" encoding="utf-8"?>
<table xmlns="http://schemas.openxmlformats.org/spreadsheetml/2006/main" id="57" name="Tableau57" displayName="Tableau57" ref="T20:T21" totalsRowShown="0" headerRowDxfId="15" dataDxfId="14">
  <autoFilter ref="T20:T21"/>
  <tableColumns count="1">
    <tableColumn id="1" name="TutelleMESRI°" dataDxfId="13"/>
  </tableColumns>
  <tableStyleInfo name="TableStyleMedium2" showFirstColumn="0" showLastColumn="0" showRowStripes="1" showColumnStripes="0"/>
</table>
</file>

<file path=xl/tables/table53.xml><?xml version="1.0" encoding="utf-8"?>
<table xmlns="http://schemas.openxmlformats.org/spreadsheetml/2006/main" id="58" name="Tableau58" displayName="Tableau58" ref="U20:U21" totalsRowShown="0" headerRowDxfId="12" dataDxfId="11">
  <autoFilter ref="U20:U21"/>
  <tableColumns count="1">
    <tableColumn id="1" name="HorsTutelleMESRI°" dataDxfId="10"/>
  </tableColumns>
  <tableStyleInfo name="TableStyleMedium2" showFirstColumn="0" showLastColumn="0" showRowStripes="1" showColumnStripes="0"/>
</table>
</file>

<file path=xl/tables/table54.xml><?xml version="1.0" encoding="utf-8"?>
<table xmlns="http://schemas.openxmlformats.org/spreadsheetml/2006/main" id="59" name="Tableau59" displayName="Tableau59" ref="AG41:AG52" totalsRowShown="0" headerRowDxfId="9" dataDxfId="8">
  <autoFilter ref="AG41:AG52"/>
  <tableColumns count="1">
    <tableColumn id="1" name="HorsTutelleMESRI" dataDxfId="7"/>
  </tableColumns>
  <tableStyleInfo name="TableStyleMedium5" showFirstColumn="0" showLastColumn="0" showRowStripes="1" showColumnStripes="0"/>
</table>
</file>

<file path=xl/tables/table55.xml><?xml version="1.0" encoding="utf-8"?>
<table xmlns="http://schemas.openxmlformats.org/spreadsheetml/2006/main" id="60" name="Tableau60" displayName="Tableau60" ref="C2:C6" totalsRowShown="0" headerRowDxfId="6" dataDxfId="5">
  <autoFilter ref="C2:C6"/>
  <tableColumns count="1">
    <tableColumn id="1" name="DOMAINES" dataDxfId="4"/>
  </tableColumns>
  <tableStyleInfo name="TableStyleMedium6" showFirstColumn="0" showLastColumn="0" showRowStripes="1" showColumnStripes="0"/>
</table>
</file>

<file path=xl/tables/table56.xml><?xml version="1.0" encoding="utf-8"?>
<table xmlns="http://schemas.openxmlformats.org/spreadsheetml/2006/main" id="27" name="T_Etablissements" displayName="T_Etablissements" ref="B74:C255" totalsRowShown="0" headerRowDxfId="3" dataDxfId="2">
  <autoFilter ref="B74:C255"/>
  <sortState ref="B75:C255">
    <sortCondition ref="B75:B255"/>
  </sortState>
  <tableColumns count="2">
    <tableColumn id="1" name="NOM COURT" dataDxfId="1"/>
    <tableColumn id="2" name="UAI" dataDxfId="0"/>
  </tableColumns>
  <tableStyleInfo name="TableStyleMedium4" showFirstColumn="0" showLastColumn="0" showRowStripes="1" showColumnStripes="0"/>
</table>
</file>

<file path=xl/tables/table6.xml><?xml version="1.0" encoding="utf-8"?>
<table xmlns="http://schemas.openxmlformats.org/spreadsheetml/2006/main" id="8" name="Tableau8" displayName="Tableau8" ref="E41:E45" totalsRowShown="0" headerRowDxfId="153" dataDxfId="152">
  <autoFilter ref="E41:E45"/>
  <tableColumns count="1">
    <tableColumn id="1" name="Besançon" dataDxfId="151"/>
  </tableColumns>
  <tableStyleInfo name="TableStyleMedium5" showFirstColumn="0" showLastColumn="0" showRowStripes="1" showColumnStripes="0"/>
</table>
</file>

<file path=xl/tables/table7.xml><?xml version="1.0" encoding="utf-8"?>
<table xmlns="http://schemas.openxmlformats.org/spreadsheetml/2006/main" id="9" name="Tableau9" displayName="Tableau9" ref="F41:F46" totalsRowShown="0" headerRowDxfId="150" dataDxfId="149">
  <autoFilter ref="F41:F46"/>
  <tableColumns count="1">
    <tableColumn id="1" name="Bordeaux" dataDxfId="148"/>
  </tableColumns>
  <tableStyleInfo name="TableStyleMedium5" showFirstColumn="0" showLastColumn="0" showRowStripes="1" showColumnStripes="0"/>
</table>
</file>

<file path=xl/tables/table8.xml><?xml version="1.0" encoding="utf-8"?>
<table xmlns="http://schemas.openxmlformats.org/spreadsheetml/2006/main" id="10" name="Tableau10" displayName="Tableau10" ref="G41:G43" totalsRowShown="0" headerRowDxfId="147" dataDxfId="146">
  <autoFilter ref="G41:G43"/>
  <tableColumns count="1">
    <tableColumn id="1" name="ClermontFerrand" dataDxfId="145"/>
  </tableColumns>
  <tableStyleInfo name="TableStyleMedium5" showFirstColumn="0" showLastColumn="0" showRowStripes="1" showColumnStripes="0"/>
</table>
</file>

<file path=xl/tables/table9.xml><?xml version="1.0" encoding="utf-8"?>
<table xmlns="http://schemas.openxmlformats.org/spreadsheetml/2006/main" id="11" name="Tableau11" displayName="Tableau11" ref="H41:H42" totalsRowShown="0" headerRowDxfId="144" dataDxfId="143">
  <autoFilter ref="H41:H42"/>
  <tableColumns count="1">
    <tableColumn id="1" name="Corse" dataDxfId="142"/>
  </tableColumns>
  <tableStyleInfo name="TableStyleMedium5"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9" Type="http://schemas.openxmlformats.org/officeDocument/2006/relationships/table" Target="../tables/table38.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47" Type="http://schemas.openxmlformats.org/officeDocument/2006/relationships/table" Target="../tables/table46.xml"/><Relationship Id="rId50" Type="http://schemas.openxmlformats.org/officeDocument/2006/relationships/table" Target="../tables/table49.xml"/><Relationship Id="rId55" Type="http://schemas.openxmlformats.org/officeDocument/2006/relationships/table" Target="../tables/table54.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41" Type="http://schemas.openxmlformats.org/officeDocument/2006/relationships/table" Target="../tables/table40.xml"/><Relationship Id="rId54" Type="http://schemas.openxmlformats.org/officeDocument/2006/relationships/table" Target="../tables/table53.xml"/><Relationship Id="rId1" Type="http://schemas.openxmlformats.org/officeDocument/2006/relationships/printerSettings" Target="../printerSettings/printerSettings4.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3" Type="http://schemas.openxmlformats.org/officeDocument/2006/relationships/table" Target="../tables/table52.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 Id="rId56" Type="http://schemas.openxmlformats.org/officeDocument/2006/relationships/table" Target="../tables/table55.xml"/><Relationship Id="rId8" Type="http://schemas.openxmlformats.org/officeDocument/2006/relationships/table" Target="../tables/table7.xml"/><Relationship Id="rId51" Type="http://schemas.openxmlformats.org/officeDocument/2006/relationships/table" Target="../tables/table50.xml"/><Relationship Id="rId3"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2:N18"/>
  <sheetViews>
    <sheetView showGridLines="0" showRowColHeaders="0" tabSelected="1" workbookViewId="0">
      <selection activeCell="C13" sqref="C13"/>
    </sheetView>
  </sheetViews>
  <sheetFormatPr baseColWidth="10" defaultColWidth="9.140625" defaultRowHeight="12.75" x14ac:dyDescent="0.25"/>
  <cols>
    <col min="1" max="1" width="3.28515625" style="1" customWidth="1"/>
    <col min="2" max="2" width="2.28515625" style="1" customWidth="1"/>
    <col min="3" max="3" width="90" style="2" customWidth="1"/>
    <col min="4" max="4" width="2.28515625" style="1" customWidth="1"/>
    <col min="5" max="5" width="3.28515625" style="1" customWidth="1"/>
    <col min="6" max="6" width="21.85546875" style="1" customWidth="1"/>
    <col min="7" max="16384" width="9.140625" style="1"/>
  </cols>
  <sheetData>
    <row r="2" spans="1:14" ht="18.75" customHeight="1" x14ac:dyDescent="0.25">
      <c r="A2" s="80" t="s">
        <v>455</v>
      </c>
      <c r="B2" s="80"/>
      <c r="C2" s="80"/>
      <c r="D2" s="80"/>
      <c r="E2" s="80"/>
      <c r="F2" s="4"/>
    </row>
    <row r="3" spans="1:14" ht="33" customHeight="1" x14ac:dyDescent="0.25">
      <c r="A3" s="79" t="s">
        <v>1</v>
      </c>
      <c r="B3" s="79"/>
      <c r="C3" s="79"/>
      <c r="D3" s="79"/>
      <c r="E3" s="79"/>
      <c r="F3" s="3"/>
      <c r="G3" s="3"/>
      <c r="H3" s="3"/>
      <c r="I3" s="3"/>
      <c r="J3" s="3"/>
      <c r="K3" s="3"/>
      <c r="L3" s="3"/>
      <c r="M3" s="3"/>
      <c r="N3" s="3"/>
    </row>
    <row r="4" spans="1:14" ht="11.25" customHeight="1" x14ac:dyDescent="0.25">
      <c r="C4" s="5"/>
      <c r="F4" s="4"/>
    </row>
    <row r="5" spans="1:14" ht="24" customHeight="1" x14ac:dyDescent="0.25">
      <c r="C5" s="10" t="s">
        <v>453</v>
      </c>
      <c r="F5" s="4"/>
    </row>
    <row r="6" spans="1:14" ht="8.1" customHeight="1" x14ac:dyDescent="0.25">
      <c r="B6" s="6"/>
      <c r="C6" s="7"/>
      <c r="D6" s="6"/>
    </row>
    <row r="7" spans="1:14" ht="51" x14ac:dyDescent="0.25">
      <c r="B7" s="6"/>
      <c r="C7" s="11" t="s">
        <v>462</v>
      </c>
      <c r="D7" s="6"/>
    </row>
    <row r="8" spans="1:14" ht="8.1" customHeight="1" x14ac:dyDescent="0.25">
      <c r="B8" s="6"/>
      <c r="C8" s="7"/>
      <c r="D8" s="6"/>
    </row>
    <row r="9" spans="1:14" ht="11.25" customHeight="1" x14ac:dyDescent="0.25">
      <c r="C9" s="5"/>
      <c r="F9" s="4"/>
    </row>
    <row r="10" spans="1:14" s="8" customFormat="1" ht="24" customHeight="1" x14ac:dyDescent="0.25">
      <c r="C10" s="10" t="s">
        <v>454</v>
      </c>
      <c r="F10" s="9"/>
    </row>
    <row r="11" spans="1:14" ht="8.1" customHeight="1" x14ac:dyDescent="0.25">
      <c r="B11" s="6"/>
      <c r="C11" s="7"/>
      <c r="D11" s="6"/>
    </row>
    <row r="12" spans="1:14" ht="293.25" x14ac:dyDescent="0.25">
      <c r="B12" s="6"/>
      <c r="C12" s="12" t="s">
        <v>469</v>
      </c>
      <c r="D12" s="6"/>
    </row>
    <row r="13" spans="1:14" ht="8.1" customHeight="1" x14ac:dyDescent="0.25">
      <c r="B13" s="6"/>
      <c r="C13" s="7"/>
      <c r="D13" s="6"/>
    </row>
    <row r="14" spans="1:14" ht="11.25" customHeight="1" x14ac:dyDescent="0.25">
      <c r="C14" s="5"/>
      <c r="F14" s="4"/>
    </row>
    <row r="15" spans="1:14" ht="24" customHeight="1" x14ac:dyDescent="0.25">
      <c r="C15" s="10" t="s">
        <v>456</v>
      </c>
      <c r="F15" s="4"/>
    </row>
    <row r="16" spans="1:14" ht="8.1" customHeight="1" x14ac:dyDescent="0.25">
      <c r="B16" s="6"/>
      <c r="C16" s="7"/>
      <c r="D16" s="6"/>
    </row>
    <row r="17" spans="2:4" ht="42.75" customHeight="1" x14ac:dyDescent="0.25">
      <c r="B17" s="6"/>
      <c r="C17" s="12" t="s">
        <v>460</v>
      </c>
      <c r="D17" s="6"/>
    </row>
    <row r="18" spans="2:4" ht="8.1" customHeight="1" x14ac:dyDescent="0.25">
      <c r="B18" s="6"/>
      <c r="C18" s="7"/>
      <c r="D18" s="6"/>
    </row>
  </sheetData>
  <sheetProtection algorithmName="SHA-512" hashValue="cQDRn8lwxuBr7YveG2jq86GblBmJmVfUSx1jP4fkOjaQi19AD7Sn7BnxUM7YY1RnrO4J7Sgj9KTulQF+XTvCmg==" saltValue="tLEiApIKICNDHmjXKnNm3g==" spinCount="100000" sheet="1" objects="1" scenarios="1" selectLockedCells="1" selectUnlockedCells="1"/>
  <mergeCells count="2">
    <mergeCell ref="A3:E3"/>
    <mergeCell ref="A2:E2"/>
  </mergeCells>
  <printOptions horizontalCentered="1"/>
  <pageMargins left="0.19685039370078741" right="0.19685039370078741" top="0.19685039370078741" bottom="0.19685039370078741"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Q2051"/>
  <sheetViews>
    <sheetView showGridLines="0" workbookViewId="0">
      <selection activeCell="D5" sqref="D5"/>
    </sheetView>
  </sheetViews>
  <sheetFormatPr baseColWidth="10" defaultColWidth="9.140625" defaultRowHeight="12.75" x14ac:dyDescent="0.25"/>
  <cols>
    <col min="1" max="1" width="3.28515625" style="13" customWidth="1"/>
    <col min="2" max="2" width="19.7109375" style="45" customWidth="1"/>
    <col min="3" max="3" width="13.5703125" style="45" customWidth="1"/>
    <col min="4" max="4" width="21.140625" style="45" customWidth="1"/>
    <col min="5" max="5" width="13.7109375" style="46" customWidth="1"/>
    <col min="6" max="6" width="15.85546875" style="45" customWidth="1"/>
    <col min="7" max="7" width="51.85546875" style="45" customWidth="1"/>
    <col min="8" max="8" width="24.28515625" style="45" customWidth="1"/>
    <col min="9" max="14" width="17.7109375" style="13" customWidth="1"/>
    <col min="15" max="15" width="33.5703125" style="47" customWidth="1"/>
    <col min="16" max="16" width="20.42578125" style="13" customWidth="1"/>
    <col min="17" max="17" width="53" style="13" customWidth="1"/>
    <col min="18" max="16384" width="9.140625" style="13"/>
  </cols>
  <sheetData>
    <row r="1" spans="1:17" x14ac:dyDescent="0.25">
      <c r="A1" s="44"/>
    </row>
    <row r="2" spans="1:17" ht="18.75" x14ac:dyDescent="0.25">
      <c r="B2" s="48" t="s">
        <v>0</v>
      </c>
      <c r="C2" s="48"/>
      <c r="D2" s="48"/>
      <c r="E2" s="48"/>
      <c r="F2" s="48"/>
      <c r="G2" s="48"/>
      <c r="H2" s="48"/>
      <c r="I2" s="48"/>
      <c r="J2" s="48"/>
      <c r="K2" s="48"/>
      <c r="L2" s="48"/>
      <c r="M2" s="48"/>
      <c r="N2" s="48"/>
      <c r="O2" s="49"/>
      <c r="P2" s="48"/>
      <c r="Q2" s="48"/>
    </row>
    <row r="3" spans="1:17" ht="26.25" x14ac:dyDescent="0.25">
      <c r="B3" s="50" t="s">
        <v>1</v>
      </c>
      <c r="C3" s="50"/>
      <c r="D3" s="50"/>
      <c r="E3" s="50"/>
      <c r="F3" s="50"/>
      <c r="G3" s="50"/>
      <c r="H3" s="50"/>
      <c r="I3" s="50"/>
      <c r="J3" s="50"/>
      <c r="K3" s="50"/>
      <c r="L3" s="50"/>
      <c r="M3" s="50"/>
      <c r="N3" s="50"/>
      <c r="O3" s="51"/>
      <c r="P3" s="50"/>
      <c r="Q3" s="50"/>
    </row>
    <row r="4" spans="1:17" ht="15" customHeight="1" x14ac:dyDescent="0.25"/>
    <row r="5" spans="1:17" ht="15" x14ac:dyDescent="0.25">
      <c r="B5" s="55" t="s">
        <v>440</v>
      </c>
      <c r="D5" s="66"/>
    </row>
    <row r="6" spans="1:17" ht="15" customHeight="1" x14ac:dyDescent="0.25"/>
    <row r="7" spans="1:17" ht="33" customHeight="1" x14ac:dyDescent="0.25">
      <c r="B7" s="56" t="s">
        <v>3</v>
      </c>
      <c r="C7" s="83" t="s">
        <v>458</v>
      </c>
      <c r="D7" s="83"/>
      <c r="E7" s="57" t="s">
        <v>2</v>
      </c>
      <c r="F7" s="58" t="s">
        <v>459</v>
      </c>
    </row>
    <row r="8" spans="1:17" ht="15" customHeight="1" x14ac:dyDescent="0.25">
      <c r="B8" s="67"/>
      <c r="C8" s="84"/>
      <c r="D8" s="85"/>
      <c r="E8" s="59" t="str">
        <f>IF($C8&lt;&gt;"",VLOOKUP($C8,T_Etablissements[#All],2,0),"")</f>
        <v/>
      </c>
      <c r="F8" s="78"/>
    </row>
    <row r="9" spans="1:17" ht="15" customHeight="1" x14ac:dyDescent="0.25">
      <c r="B9" s="67"/>
      <c r="C9" s="84"/>
      <c r="D9" s="85"/>
      <c r="E9" s="59" t="str">
        <f>IF($C9&lt;&gt;"",VLOOKUP($C9,T_Etablissements[#All],2,0),"")</f>
        <v/>
      </c>
      <c r="F9" s="78"/>
    </row>
    <row r="10" spans="1:17" ht="15" customHeight="1" x14ac:dyDescent="0.25">
      <c r="B10" s="67"/>
      <c r="C10" s="84"/>
      <c r="D10" s="85"/>
      <c r="E10" s="59" t="str">
        <f>IF($C10&lt;&gt;"",VLOOKUP($C10,T_Etablissements[#All],2,0),"")</f>
        <v/>
      </c>
      <c r="F10" s="78"/>
    </row>
    <row r="11" spans="1:17" ht="15" customHeight="1" x14ac:dyDescent="0.25">
      <c r="B11" s="67"/>
      <c r="C11" s="84"/>
      <c r="D11" s="85"/>
      <c r="E11" s="59" t="str">
        <f>IF($C11&lt;&gt;"",VLOOKUP($C11,T_Etablissements[#All],2,0),"")</f>
        <v/>
      </c>
      <c r="F11" s="78"/>
    </row>
    <row r="12" spans="1:17" ht="15" customHeight="1" x14ac:dyDescent="0.25">
      <c r="B12" s="67"/>
      <c r="C12" s="84"/>
      <c r="D12" s="85"/>
      <c r="E12" s="59" t="str">
        <f>IF($C12&lt;&gt;"",VLOOKUP($C12,T_Etablissements[#All],2,0),"")</f>
        <v/>
      </c>
      <c r="F12" s="78"/>
    </row>
    <row r="13" spans="1:17" ht="15" customHeight="1" x14ac:dyDescent="0.25">
      <c r="B13" s="67"/>
      <c r="C13" s="84"/>
      <c r="D13" s="85"/>
      <c r="E13" s="59" t="str">
        <f>IF($C13&lt;&gt;"",VLOOKUP($C13,T_Etablissements[#All],2,0),"")</f>
        <v/>
      </c>
      <c r="F13" s="78"/>
    </row>
    <row r="14" spans="1:17" ht="15" customHeight="1" x14ac:dyDescent="0.25">
      <c r="B14" s="67"/>
      <c r="C14" s="84"/>
      <c r="D14" s="85"/>
      <c r="E14" s="59" t="str">
        <f>IF($C14&lt;&gt;"",VLOOKUP($C14,T_Etablissements[#All],2,0),"")</f>
        <v/>
      </c>
      <c r="F14" s="78"/>
    </row>
    <row r="15" spans="1:17" ht="15" customHeight="1" x14ac:dyDescent="0.25">
      <c r="B15" s="67"/>
      <c r="C15" s="84"/>
      <c r="D15" s="85"/>
      <c r="E15" s="59" t="str">
        <f>IF($C15&lt;&gt;"",VLOOKUP($C15,T_Etablissements[#All],2,0),"")</f>
        <v/>
      </c>
      <c r="F15" s="78"/>
    </row>
    <row r="16" spans="1:17" ht="15" customHeight="1" x14ac:dyDescent="0.25">
      <c r="B16" s="67"/>
      <c r="C16" s="84"/>
      <c r="D16" s="85"/>
      <c r="E16" s="59" t="str">
        <f>IF($C16&lt;&gt;"",VLOOKUP($C16,T_Etablissements[#All],2,0),"")</f>
        <v/>
      </c>
      <c r="F16" s="78"/>
    </row>
    <row r="17" spans="2:6" ht="15" customHeight="1" x14ac:dyDescent="0.25">
      <c r="B17" s="67"/>
      <c r="C17" s="84"/>
      <c r="D17" s="85"/>
      <c r="E17" s="59" t="str">
        <f>IF($C17&lt;&gt;"",VLOOKUP($C17,T_Etablissements[#All],2,0),"")</f>
        <v/>
      </c>
      <c r="F17" s="78"/>
    </row>
    <row r="18" spans="2:6" ht="15" customHeight="1" x14ac:dyDescent="0.25">
      <c r="B18" s="67"/>
      <c r="C18" s="84"/>
      <c r="D18" s="85"/>
      <c r="E18" s="59" t="str">
        <f>IF($C18&lt;&gt;"",VLOOKUP($C18,T_Etablissements[#All],2,0),"")</f>
        <v/>
      </c>
      <c r="F18" s="78"/>
    </row>
    <row r="19" spans="2:6" ht="15" customHeight="1" x14ac:dyDescent="0.25">
      <c r="B19" s="67"/>
      <c r="C19" s="84"/>
      <c r="D19" s="85"/>
      <c r="E19" s="59" t="str">
        <f>IF($C19&lt;&gt;"",VLOOKUP($C19,T_Etablissements[#All],2,0),"")</f>
        <v/>
      </c>
      <c r="F19" s="78"/>
    </row>
    <row r="20" spans="2:6" ht="15" customHeight="1" x14ac:dyDescent="0.25">
      <c r="B20" s="67"/>
      <c r="C20" s="84"/>
      <c r="D20" s="85"/>
      <c r="E20" s="59" t="str">
        <f>IF($C20&lt;&gt;"",VLOOKUP($C20,T_Etablissements[#All],2,0),"")</f>
        <v/>
      </c>
      <c r="F20" s="78"/>
    </row>
    <row r="21" spans="2:6" ht="15" customHeight="1" x14ac:dyDescent="0.25">
      <c r="B21" s="67"/>
      <c r="C21" s="84"/>
      <c r="D21" s="85"/>
      <c r="E21" s="59" t="str">
        <f>IF($C21&lt;&gt;"",VLOOKUP($C21,T_Etablissements[#All],2,0),"")</f>
        <v/>
      </c>
      <c r="F21" s="78"/>
    </row>
    <row r="22" spans="2:6" ht="15" customHeight="1" x14ac:dyDescent="0.25">
      <c r="B22" s="67"/>
      <c r="C22" s="84"/>
      <c r="D22" s="85"/>
      <c r="E22" s="59" t="str">
        <f>IF($C22&lt;&gt;"",VLOOKUP($C22,T_Etablissements[#All],2,0),"")</f>
        <v/>
      </c>
      <c r="F22" s="78"/>
    </row>
    <row r="23" spans="2:6" ht="15" customHeight="1" x14ac:dyDescent="0.25">
      <c r="B23" s="67"/>
      <c r="C23" s="84"/>
      <c r="D23" s="85"/>
      <c r="E23" s="59" t="str">
        <f>IF($C23&lt;&gt;"",VLOOKUP($C23,T_Etablissements[#All],2,0),"")</f>
        <v/>
      </c>
      <c r="F23" s="78"/>
    </row>
    <row r="24" spans="2:6" ht="15" customHeight="1" x14ac:dyDescent="0.25">
      <c r="B24" s="67"/>
      <c r="C24" s="84"/>
      <c r="D24" s="85"/>
      <c r="E24" s="59" t="str">
        <f>IF($C24&lt;&gt;"",VLOOKUP($C24,T_Etablissements[#All],2,0),"")</f>
        <v/>
      </c>
      <c r="F24" s="78"/>
    </row>
    <row r="25" spans="2:6" ht="15" customHeight="1" x14ac:dyDescent="0.25">
      <c r="B25" s="67"/>
      <c r="C25" s="84"/>
      <c r="D25" s="85"/>
      <c r="E25" s="59" t="str">
        <f>IF($C25&lt;&gt;"",VLOOKUP($C25,T_Etablissements[#All],2,0),"")</f>
        <v/>
      </c>
      <c r="F25" s="78"/>
    </row>
    <row r="26" spans="2:6" ht="15" customHeight="1" x14ac:dyDescent="0.25">
      <c r="B26" s="67"/>
      <c r="C26" s="84"/>
      <c r="D26" s="85"/>
      <c r="E26" s="59" t="str">
        <f>IF($C26&lt;&gt;"",VLOOKUP($C26,T_Etablissements[#All],2,0),"")</f>
        <v/>
      </c>
      <c r="F26" s="78"/>
    </row>
    <row r="27" spans="2:6" ht="15" customHeight="1" x14ac:dyDescent="0.25">
      <c r="B27" s="67"/>
      <c r="C27" s="84"/>
      <c r="D27" s="85"/>
      <c r="E27" s="59" t="str">
        <f>IF($C27&lt;&gt;"",VLOOKUP($C27,T_Etablissements[#All],2,0),"")</f>
        <v/>
      </c>
      <c r="F27" s="78"/>
    </row>
    <row r="28" spans="2:6" ht="15" customHeight="1" x14ac:dyDescent="0.25">
      <c r="B28" s="67"/>
      <c r="C28" s="84"/>
      <c r="D28" s="85"/>
      <c r="E28" s="59" t="str">
        <f>IF($C28&lt;&gt;"",VLOOKUP($C28,T_Etablissements[#All],2,0),"")</f>
        <v/>
      </c>
      <c r="F28" s="78"/>
    </row>
    <row r="29" spans="2:6" ht="15" customHeight="1" x14ac:dyDescent="0.25">
      <c r="B29" s="67"/>
      <c r="C29" s="84"/>
      <c r="D29" s="85"/>
      <c r="E29" s="59" t="str">
        <f>IF($C29&lt;&gt;"",VLOOKUP($C29,T_Etablissements[#All],2,0),"")</f>
        <v/>
      </c>
      <c r="F29" s="78"/>
    </row>
    <row r="30" spans="2:6" ht="15" customHeight="1" x14ac:dyDescent="0.25">
      <c r="B30" s="67"/>
      <c r="C30" s="84"/>
      <c r="D30" s="85"/>
      <c r="E30" s="59" t="str">
        <f>IF($C30&lt;&gt;"",VLOOKUP($C30,T_Etablissements[#All],2,0),"")</f>
        <v/>
      </c>
      <c r="F30" s="78"/>
    </row>
    <row r="31" spans="2:6" ht="15" customHeight="1" x14ac:dyDescent="0.25">
      <c r="B31" s="67"/>
      <c r="C31" s="84"/>
      <c r="D31" s="85"/>
      <c r="E31" s="59" t="str">
        <f>IF($C31&lt;&gt;"",VLOOKUP($C31,T_Etablissements[#All],2,0),"")</f>
        <v/>
      </c>
      <c r="F31" s="78"/>
    </row>
    <row r="32" spans="2:6" ht="15" customHeight="1" x14ac:dyDescent="0.25">
      <c r="B32" s="67"/>
      <c r="C32" s="84"/>
      <c r="D32" s="85"/>
      <c r="E32" s="59" t="str">
        <f>IF($C32&lt;&gt;"",VLOOKUP($C32,T_Etablissements[#All],2,0),"")</f>
        <v/>
      </c>
      <c r="F32" s="78"/>
    </row>
    <row r="33" spans="2:17" ht="15" customHeight="1" x14ac:dyDescent="0.25">
      <c r="B33" s="67"/>
      <c r="C33" s="84"/>
      <c r="D33" s="85"/>
      <c r="E33" s="59" t="str">
        <f>IF($C33&lt;&gt;"",VLOOKUP($C33,T_Etablissements[#All],2,0),"")</f>
        <v/>
      </c>
      <c r="F33" s="78"/>
    </row>
    <row r="34" spans="2:17" ht="15" customHeight="1" x14ac:dyDescent="0.25">
      <c r="B34" s="67"/>
      <c r="C34" s="84"/>
      <c r="D34" s="85"/>
      <c r="E34" s="59" t="str">
        <f>IF($C34&lt;&gt;"",VLOOKUP($C34,T_Etablissements[#All],2,0),"")</f>
        <v/>
      </c>
      <c r="F34" s="78"/>
    </row>
    <row r="35" spans="2:17" ht="15" customHeight="1" x14ac:dyDescent="0.25">
      <c r="B35" s="67"/>
      <c r="C35" s="84"/>
      <c r="D35" s="85"/>
      <c r="E35" s="59" t="str">
        <f>IF($C35&lt;&gt;"",VLOOKUP($C35,T_Etablissements[#All],2,0),"")</f>
        <v/>
      </c>
      <c r="F35" s="78"/>
    </row>
    <row r="36" spans="2:17" ht="15" customHeight="1" x14ac:dyDescent="0.25">
      <c r="B36" s="67"/>
      <c r="C36" s="84"/>
      <c r="D36" s="85"/>
      <c r="E36" s="59" t="str">
        <f>IF($C36&lt;&gt;"",VLOOKUP($C36,T_Etablissements[#All],2,0),"")</f>
        <v/>
      </c>
      <c r="F36" s="78"/>
    </row>
    <row r="37" spans="2:17" ht="15" customHeight="1" x14ac:dyDescent="0.25">
      <c r="B37" s="67"/>
      <c r="C37" s="84"/>
      <c r="D37" s="85"/>
      <c r="E37" s="59" t="str">
        <f>IF($C37&lt;&gt;"",VLOOKUP($C37,T_Etablissements[#All],2,0),"")</f>
        <v/>
      </c>
      <c r="F37" s="78"/>
    </row>
    <row r="38" spans="2:17" ht="15" customHeight="1" x14ac:dyDescent="0.25">
      <c r="B38" s="67"/>
      <c r="C38" s="84"/>
      <c r="D38" s="85"/>
      <c r="E38" s="59" t="str">
        <f>IF($C38&lt;&gt;"",VLOOKUP($C38,T_Etablissements[#All],2,0),"")</f>
        <v/>
      </c>
      <c r="F38" s="78"/>
    </row>
    <row r="39" spans="2:17" ht="15" customHeight="1" x14ac:dyDescent="0.25">
      <c r="B39" s="67"/>
      <c r="C39" s="84"/>
      <c r="D39" s="85"/>
      <c r="E39" s="59" t="str">
        <f>IF($C39&lt;&gt;"",VLOOKUP($C39,T_Etablissements[#All],2,0),"")</f>
        <v/>
      </c>
      <c r="F39" s="78"/>
    </row>
    <row r="40" spans="2:17" ht="15" customHeight="1" x14ac:dyDescent="0.25">
      <c r="B40" s="67"/>
      <c r="C40" s="84"/>
      <c r="D40" s="85"/>
      <c r="E40" s="59" t="str">
        <f>IF($C40&lt;&gt;"",VLOOKUP($C40,T_Etablissements[#All],2,0),"")</f>
        <v/>
      </c>
      <c r="F40" s="78"/>
    </row>
    <row r="41" spans="2:17" ht="15" customHeight="1" x14ac:dyDescent="0.25">
      <c r="B41" s="67"/>
      <c r="C41" s="84"/>
      <c r="D41" s="85"/>
      <c r="E41" s="59" t="str">
        <f>IF($C41&lt;&gt;"",VLOOKUP($C41,T_Etablissements[#All],2,0),"")</f>
        <v/>
      </c>
      <c r="F41" s="78"/>
    </row>
    <row r="42" spans="2:17" ht="15" customHeight="1" x14ac:dyDescent="0.25">
      <c r="B42" s="67"/>
      <c r="C42" s="84"/>
      <c r="D42" s="85"/>
      <c r="E42" s="59" t="str">
        <f>IF($C42&lt;&gt;"",VLOOKUP($C42,T_Etablissements[#All],2,0),"")</f>
        <v/>
      </c>
      <c r="F42" s="78"/>
    </row>
    <row r="43" spans="2:17" ht="15" customHeight="1" x14ac:dyDescent="0.25">
      <c r="B43" s="67"/>
      <c r="C43" s="84"/>
      <c r="D43" s="85"/>
      <c r="E43" s="59" t="str">
        <f>IF($C43&lt;&gt;"",VLOOKUP($C43,T_Etablissements[#All],2,0),"")</f>
        <v/>
      </c>
      <c r="F43" s="78"/>
    </row>
    <row r="44" spans="2:17" ht="15" customHeight="1" x14ac:dyDescent="0.25">
      <c r="B44" s="67"/>
      <c r="C44" s="84"/>
      <c r="D44" s="85"/>
      <c r="E44" s="59" t="str">
        <f>IF($C44&lt;&gt;"",VLOOKUP($C44,T_Etablissements[#All],2,0),"")</f>
        <v/>
      </c>
      <c r="F44" s="78"/>
    </row>
    <row r="45" spans="2:17" ht="15" customHeight="1" x14ac:dyDescent="0.25">
      <c r="B45" s="67"/>
      <c r="C45" s="84"/>
      <c r="D45" s="85"/>
      <c r="E45" s="59" t="str">
        <f>IF($C45&lt;&gt;"",VLOOKUP($C45,T_Etablissements[#All],2,0),"")</f>
        <v/>
      </c>
      <c r="F45" s="78"/>
    </row>
    <row r="46" spans="2:17" ht="15" customHeight="1" x14ac:dyDescent="0.25">
      <c r="B46" s="67"/>
      <c r="C46" s="84"/>
      <c r="D46" s="85"/>
      <c r="E46" s="59" t="str">
        <f>IF($C46&lt;&gt;"",VLOOKUP($C46,T_Etablissements[#All],2,0),"")</f>
        <v/>
      </c>
      <c r="F46" s="78"/>
    </row>
    <row r="47" spans="2:17" ht="15" x14ac:dyDescent="0.25">
      <c r="B47" s="43"/>
      <c r="D47" s="46"/>
    </row>
    <row r="48" spans="2:17" ht="27.75" customHeight="1" x14ac:dyDescent="0.25">
      <c r="B48" s="86" t="s">
        <v>3</v>
      </c>
      <c r="C48" s="88" t="s">
        <v>458</v>
      </c>
      <c r="D48" s="88"/>
      <c r="E48" s="88" t="s">
        <v>2</v>
      </c>
      <c r="F48" s="88" t="s">
        <v>468</v>
      </c>
      <c r="G48" s="88"/>
      <c r="H48" s="88" t="s">
        <v>409</v>
      </c>
      <c r="I48" s="88" t="s">
        <v>410</v>
      </c>
      <c r="J48" s="88" t="s">
        <v>411</v>
      </c>
      <c r="K48" s="88" t="s">
        <v>412</v>
      </c>
      <c r="L48" s="88" t="s">
        <v>413</v>
      </c>
      <c r="M48" s="88" t="s">
        <v>414</v>
      </c>
      <c r="N48" s="88" t="s">
        <v>463</v>
      </c>
      <c r="O48" s="88" t="s">
        <v>461</v>
      </c>
      <c r="P48" s="88"/>
      <c r="Q48" s="90"/>
    </row>
    <row r="49" spans="2:17" s="44" customFormat="1" ht="44.25" customHeight="1" x14ac:dyDescent="0.25">
      <c r="B49" s="87"/>
      <c r="C49" s="89"/>
      <c r="D49" s="89"/>
      <c r="E49" s="89"/>
      <c r="F49" s="89"/>
      <c r="G49" s="89"/>
      <c r="H49" s="89"/>
      <c r="I49" s="89"/>
      <c r="J49" s="89"/>
      <c r="K49" s="89"/>
      <c r="L49" s="89"/>
      <c r="M49" s="89"/>
      <c r="N49" s="89"/>
      <c r="O49" s="60" t="s">
        <v>468</v>
      </c>
      <c r="P49" s="61" t="s">
        <v>463</v>
      </c>
      <c r="Q49" s="62" t="s">
        <v>415</v>
      </c>
    </row>
    <row r="50" spans="2:17" ht="15" customHeight="1" x14ac:dyDescent="0.25">
      <c r="B50" s="67"/>
      <c r="C50" s="84"/>
      <c r="D50" s="85"/>
      <c r="E50" s="63" t="str">
        <f>IF($C50&lt;&gt;"",VLOOKUP($C50,T_Etablissements[#All],2,0),"")</f>
        <v/>
      </c>
      <c r="F50" s="84"/>
      <c r="G50" s="85"/>
      <c r="H50" s="68"/>
      <c r="I50" s="69"/>
      <c r="J50" s="69"/>
      <c r="K50" s="70"/>
      <c r="L50" s="69"/>
      <c r="M50" s="64" t="str">
        <f>IF($L50&lt;&gt;"",YEARFRAC($J50,$L50,4)*12,"")</f>
        <v/>
      </c>
      <c r="N50" s="65" t="str">
        <f>IF($L50&lt;&gt;"",$K50/12*(YEARFRAC($J50,$L50,4)*12),"")</f>
        <v/>
      </c>
      <c r="O50" s="74"/>
      <c r="P50" s="75"/>
      <c r="Q50" s="74"/>
    </row>
    <row r="51" spans="2:17" ht="15" customHeight="1" x14ac:dyDescent="0.25">
      <c r="B51" s="67"/>
      <c r="C51" s="81"/>
      <c r="D51" s="82"/>
      <c r="E51" s="63" t="str">
        <f>IF($C51&lt;&gt;"",VLOOKUP($C51,T_Etablissements[#All],2,0),"")</f>
        <v/>
      </c>
      <c r="F51" s="84"/>
      <c r="G51" s="85"/>
      <c r="H51" s="68"/>
      <c r="I51" s="69"/>
      <c r="J51" s="69"/>
      <c r="K51" s="70"/>
      <c r="L51" s="69"/>
      <c r="M51" s="64" t="str">
        <f t="shared" ref="M51:M114" si="0">IF($L51&lt;&gt;"",YEARFRAC($J51,$L51,4)*12,"")</f>
        <v/>
      </c>
      <c r="N51" s="65" t="str">
        <f t="shared" ref="N51:N114" si="1">IF($L51&lt;&gt;"",$K51/12*(YEARFRAC($J51,$L51,4)*12),"")</f>
        <v/>
      </c>
      <c r="O51" s="76"/>
      <c r="P51" s="77"/>
      <c r="Q51" s="76"/>
    </row>
    <row r="52" spans="2:17" ht="15" customHeight="1" x14ac:dyDescent="0.25">
      <c r="B52" s="67"/>
      <c r="C52" s="81"/>
      <c r="D52" s="82"/>
      <c r="E52" s="63" t="str">
        <f>IF($C52&lt;&gt;"",VLOOKUP($C52,T_Etablissements[#All],2,0),"")</f>
        <v/>
      </c>
      <c r="F52" s="81"/>
      <c r="G52" s="82"/>
      <c r="H52" s="71"/>
      <c r="I52" s="72"/>
      <c r="J52" s="72"/>
      <c r="K52" s="73"/>
      <c r="L52" s="72"/>
      <c r="M52" s="64" t="str">
        <f t="shared" si="0"/>
        <v/>
      </c>
      <c r="N52" s="65" t="str">
        <f t="shared" si="1"/>
        <v/>
      </c>
      <c r="O52" s="76"/>
      <c r="P52" s="77"/>
      <c r="Q52" s="76"/>
    </row>
    <row r="53" spans="2:17" ht="15" customHeight="1" x14ac:dyDescent="0.25">
      <c r="B53" s="67"/>
      <c r="C53" s="81"/>
      <c r="D53" s="82"/>
      <c r="E53" s="63" t="str">
        <f>IF($C53&lt;&gt;"",VLOOKUP($C53,T_Etablissements[#All],2,0),"")</f>
        <v/>
      </c>
      <c r="F53" s="81"/>
      <c r="G53" s="82"/>
      <c r="H53" s="71"/>
      <c r="I53" s="72"/>
      <c r="J53" s="72"/>
      <c r="K53" s="73"/>
      <c r="L53" s="72"/>
      <c r="M53" s="64" t="str">
        <f t="shared" si="0"/>
        <v/>
      </c>
      <c r="N53" s="65" t="str">
        <f t="shared" si="1"/>
        <v/>
      </c>
      <c r="O53" s="76"/>
      <c r="P53" s="77"/>
      <c r="Q53" s="76"/>
    </row>
    <row r="54" spans="2:17" ht="15" customHeight="1" x14ac:dyDescent="0.25">
      <c r="B54" s="67"/>
      <c r="C54" s="81"/>
      <c r="D54" s="82"/>
      <c r="E54" s="63" t="str">
        <f>IF($C54&lt;&gt;"",VLOOKUP($C54,T_Etablissements[#All],2,0),"")</f>
        <v/>
      </c>
      <c r="F54" s="81"/>
      <c r="G54" s="82"/>
      <c r="H54" s="71"/>
      <c r="I54" s="72"/>
      <c r="J54" s="72"/>
      <c r="K54" s="73"/>
      <c r="L54" s="72"/>
      <c r="M54" s="64" t="str">
        <f t="shared" si="0"/>
        <v/>
      </c>
      <c r="N54" s="65" t="str">
        <f t="shared" si="1"/>
        <v/>
      </c>
      <c r="O54" s="76"/>
      <c r="P54" s="77"/>
      <c r="Q54" s="76"/>
    </row>
    <row r="55" spans="2:17" ht="15" customHeight="1" x14ac:dyDescent="0.25">
      <c r="B55" s="67"/>
      <c r="C55" s="81"/>
      <c r="D55" s="82"/>
      <c r="E55" s="63" t="str">
        <f>IF($C55&lt;&gt;"",VLOOKUP($C55,T_Etablissements[#All],2,0),"")</f>
        <v/>
      </c>
      <c r="F55" s="81"/>
      <c r="G55" s="82"/>
      <c r="H55" s="71"/>
      <c r="I55" s="72"/>
      <c r="J55" s="72"/>
      <c r="K55" s="73"/>
      <c r="L55" s="72"/>
      <c r="M55" s="64" t="str">
        <f t="shared" si="0"/>
        <v/>
      </c>
      <c r="N55" s="65" t="str">
        <f t="shared" si="1"/>
        <v/>
      </c>
      <c r="O55" s="76"/>
      <c r="P55" s="77"/>
      <c r="Q55" s="76"/>
    </row>
    <row r="56" spans="2:17" ht="15" customHeight="1" x14ac:dyDescent="0.25">
      <c r="B56" s="67"/>
      <c r="C56" s="81"/>
      <c r="D56" s="82"/>
      <c r="E56" s="63" t="str">
        <f>IF($C56&lt;&gt;"",VLOOKUP($C56,T_Etablissements[#All],2,0),"")</f>
        <v/>
      </c>
      <c r="F56" s="81"/>
      <c r="G56" s="82"/>
      <c r="H56" s="71"/>
      <c r="I56" s="72"/>
      <c r="J56" s="72"/>
      <c r="K56" s="73"/>
      <c r="L56" s="72"/>
      <c r="M56" s="64" t="str">
        <f t="shared" si="0"/>
        <v/>
      </c>
      <c r="N56" s="65" t="str">
        <f t="shared" si="1"/>
        <v/>
      </c>
      <c r="O56" s="76"/>
      <c r="P56" s="77"/>
      <c r="Q56" s="76"/>
    </row>
    <row r="57" spans="2:17" ht="15" customHeight="1" x14ac:dyDescent="0.25">
      <c r="B57" s="67"/>
      <c r="C57" s="81"/>
      <c r="D57" s="82"/>
      <c r="E57" s="63" t="str">
        <f>IF($C57&lt;&gt;"",VLOOKUP($C57,T_Etablissements[#All],2,0),"")</f>
        <v/>
      </c>
      <c r="F57" s="81"/>
      <c r="G57" s="82"/>
      <c r="H57" s="71"/>
      <c r="I57" s="72"/>
      <c r="J57" s="72"/>
      <c r="K57" s="73"/>
      <c r="L57" s="72"/>
      <c r="M57" s="64" t="str">
        <f t="shared" si="0"/>
        <v/>
      </c>
      <c r="N57" s="65" t="str">
        <f t="shared" si="1"/>
        <v/>
      </c>
      <c r="O57" s="76"/>
      <c r="P57" s="77"/>
      <c r="Q57" s="76"/>
    </row>
    <row r="58" spans="2:17" ht="15" customHeight="1" x14ac:dyDescent="0.25">
      <c r="B58" s="67"/>
      <c r="C58" s="81"/>
      <c r="D58" s="82"/>
      <c r="E58" s="63" t="str">
        <f>IF($C58&lt;&gt;"",VLOOKUP($C58,T_Etablissements[#All],2,0),"")</f>
        <v/>
      </c>
      <c r="F58" s="81"/>
      <c r="G58" s="82"/>
      <c r="H58" s="71"/>
      <c r="I58" s="72"/>
      <c r="J58" s="72"/>
      <c r="K58" s="73"/>
      <c r="L58" s="72"/>
      <c r="M58" s="64" t="str">
        <f t="shared" si="0"/>
        <v/>
      </c>
      <c r="N58" s="65" t="str">
        <f t="shared" si="1"/>
        <v/>
      </c>
      <c r="O58" s="76"/>
      <c r="P58" s="77"/>
      <c r="Q58" s="76"/>
    </row>
    <row r="59" spans="2:17" ht="15" customHeight="1" x14ac:dyDescent="0.25">
      <c r="B59" s="67"/>
      <c r="C59" s="81"/>
      <c r="D59" s="82"/>
      <c r="E59" s="63" t="str">
        <f>IF($C59&lt;&gt;"",VLOOKUP($C59,T_Etablissements[#All],2,0),"")</f>
        <v/>
      </c>
      <c r="F59" s="81"/>
      <c r="G59" s="82"/>
      <c r="H59" s="71"/>
      <c r="I59" s="72"/>
      <c r="J59" s="72"/>
      <c r="K59" s="73"/>
      <c r="L59" s="72"/>
      <c r="M59" s="64" t="str">
        <f t="shared" si="0"/>
        <v/>
      </c>
      <c r="N59" s="65" t="str">
        <f t="shared" si="1"/>
        <v/>
      </c>
      <c r="O59" s="76"/>
      <c r="P59" s="77"/>
      <c r="Q59" s="76"/>
    </row>
    <row r="60" spans="2:17" ht="15" customHeight="1" x14ac:dyDescent="0.25">
      <c r="B60" s="67"/>
      <c r="C60" s="81"/>
      <c r="D60" s="82"/>
      <c r="E60" s="63" t="str">
        <f>IF($C60&lt;&gt;"",VLOOKUP($C60,T_Etablissements[#All],2,0),"")</f>
        <v/>
      </c>
      <c r="F60" s="81"/>
      <c r="G60" s="82"/>
      <c r="H60" s="71"/>
      <c r="I60" s="72"/>
      <c r="J60" s="72"/>
      <c r="K60" s="73"/>
      <c r="L60" s="72"/>
      <c r="M60" s="64" t="str">
        <f t="shared" si="0"/>
        <v/>
      </c>
      <c r="N60" s="65" t="str">
        <f t="shared" si="1"/>
        <v/>
      </c>
      <c r="O60" s="76"/>
      <c r="P60" s="77"/>
      <c r="Q60" s="76"/>
    </row>
    <row r="61" spans="2:17" ht="15" customHeight="1" x14ac:dyDescent="0.25">
      <c r="B61" s="67"/>
      <c r="C61" s="81"/>
      <c r="D61" s="82"/>
      <c r="E61" s="63" t="str">
        <f>IF($C61&lt;&gt;"",VLOOKUP($C61,T_Etablissements[#All],2,0),"")</f>
        <v/>
      </c>
      <c r="F61" s="81"/>
      <c r="G61" s="82"/>
      <c r="H61" s="71"/>
      <c r="I61" s="72"/>
      <c r="J61" s="72"/>
      <c r="K61" s="73"/>
      <c r="L61" s="72"/>
      <c r="M61" s="64" t="str">
        <f t="shared" si="0"/>
        <v/>
      </c>
      <c r="N61" s="65" t="str">
        <f t="shared" si="1"/>
        <v/>
      </c>
      <c r="O61" s="76"/>
      <c r="P61" s="77"/>
      <c r="Q61" s="76"/>
    </row>
    <row r="62" spans="2:17" ht="15" customHeight="1" x14ac:dyDescent="0.25">
      <c r="B62" s="67"/>
      <c r="C62" s="81"/>
      <c r="D62" s="82"/>
      <c r="E62" s="63" t="str">
        <f>IF($C62&lt;&gt;"",VLOOKUP($C62,T_Etablissements[#All],2,0),"")</f>
        <v/>
      </c>
      <c r="F62" s="81"/>
      <c r="G62" s="82"/>
      <c r="H62" s="71"/>
      <c r="I62" s="72"/>
      <c r="J62" s="72"/>
      <c r="K62" s="73"/>
      <c r="L62" s="72"/>
      <c r="M62" s="64" t="str">
        <f t="shared" si="0"/>
        <v/>
      </c>
      <c r="N62" s="65" t="str">
        <f t="shared" si="1"/>
        <v/>
      </c>
      <c r="O62" s="76"/>
      <c r="P62" s="77"/>
      <c r="Q62" s="76"/>
    </row>
    <row r="63" spans="2:17" ht="15" customHeight="1" x14ac:dyDescent="0.25">
      <c r="B63" s="67"/>
      <c r="C63" s="81"/>
      <c r="D63" s="82"/>
      <c r="E63" s="63" t="str">
        <f>IF($C63&lt;&gt;"",VLOOKUP($C63,T_Etablissements[#All],2,0),"")</f>
        <v/>
      </c>
      <c r="F63" s="81"/>
      <c r="G63" s="82"/>
      <c r="H63" s="71"/>
      <c r="I63" s="72"/>
      <c r="J63" s="72"/>
      <c r="K63" s="73"/>
      <c r="L63" s="72"/>
      <c r="M63" s="64" t="str">
        <f t="shared" si="0"/>
        <v/>
      </c>
      <c r="N63" s="65" t="str">
        <f t="shared" si="1"/>
        <v/>
      </c>
      <c r="O63" s="76"/>
      <c r="P63" s="77"/>
      <c r="Q63" s="76"/>
    </row>
    <row r="64" spans="2:17" ht="15" customHeight="1" x14ac:dyDescent="0.25">
      <c r="B64" s="67"/>
      <c r="C64" s="81"/>
      <c r="D64" s="82"/>
      <c r="E64" s="63" t="str">
        <f>IF($C64&lt;&gt;"",VLOOKUP($C64,T_Etablissements[#All],2,0),"")</f>
        <v/>
      </c>
      <c r="F64" s="81"/>
      <c r="G64" s="82"/>
      <c r="H64" s="71"/>
      <c r="I64" s="72"/>
      <c r="J64" s="72"/>
      <c r="K64" s="73"/>
      <c r="L64" s="72"/>
      <c r="M64" s="64" t="str">
        <f t="shared" si="0"/>
        <v/>
      </c>
      <c r="N64" s="65" t="str">
        <f t="shared" si="1"/>
        <v/>
      </c>
      <c r="O64" s="76"/>
      <c r="P64" s="77"/>
      <c r="Q64" s="76"/>
    </row>
    <row r="65" spans="2:17" ht="15" customHeight="1" x14ac:dyDescent="0.25">
      <c r="B65" s="67"/>
      <c r="C65" s="81"/>
      <c r="D65" s="82"/>
      <c r="E65" s="63" t="str">
        <f>IF($C65&lt;&gt;"",VLOOKUP($C65,T_Etablissements[#All],2,0),"")</f>
        <v/>
      </c>
      <c r="F65" s="81"/>
      <c r="G65" s="82"/>
      <c r="H65" s="71"/>
      <c r="I65" s="72"/>
      <c r="J65" s="72"/>
      <c r="K65" s="73"/>
      <c r="L65" s="72"/>
      <c r="M65" s="64" t="str">
        <f t="shared" si="0"/>
        <v/>
      </c>
      <c r="N65" s="65" t="str">
        <f t="shared" si="1"/>
        <v/>
      </c>
      <c r="O65" s="76"/>
      <c r="P65" s="77"/>
      <c r="Q65" s="76"/>
    </row>
    <row r="66" spans="2:17" ht="15" customHeight="1" x14ac:dyDescent="0.25">
      <c r="B66" s="67"/>
      <c r="C66" s="81"/>
      <c r="D66" s="82"/>
      <c r="E66" s="63" t="str">
        <f>IF($C66&lt;&gt;"",VLOOKUP($C66,T_Etablissements[#All],2,0),"")</f>
        <v/>
      </c>
      <c r="F66" s="81"/>
      <c r="G66" s="82"/>
      <c r="H66" s="71"/>
      <c r="I66" s="72"/>
      <c r="J66" s="72"/>
      <c r="K66" s="73"/>
      <c r="L66" s="72"/>
      <c r="M66" s="64" t="str">
        <f t="shared" si="0"/>
        <v/>
      </c>
      <c r="N66" s="65" t="str">
        <f t="shared" si="1"/>
        <v/>
      </c>
      <c r="O66" s="76"/>
      <c r="P66" s="77"/>
      <c r="Q66" s="76"/>
    </row>
    <row r="67" spans="2:17" ht="15" customHeight="1" x14ac:dyDescent="0.25">
      <c r="B67" s="67"/>
      <c r="C67" s="81"/>
      <c r="D67" s="82"/>
      <c r="E67" s="63" t="str">
        <f>IF($C67&lt;&gt;"",VLOOKUP($C67,T_Etablissements[#All],2,0),"")</f>
        <v/>
      </c>
      <c r="F67" s="81"/>
      <c r="G67" s="82"/>
      <c r="H67" s="71"/>
      <c r="I67" s="72"/>
      <c r="J67" s="72"/>
      <c r="K67" s="73"/>
      <c r="L67" s="72"/>
      <c r="M67" s="64" t="str">
        <f t="shared" si="0"/>
        <v/>
      </c>
      <c r="N67" s="65" t="str">
        <f t="shared" si="1"/>
        <v/>
      </c>
      <c r="O67" s="76"/>
      <c r="P67" s="77"/>
      <c r="Q67" s="76"/>
    </row>
    <row r="68" spans="2:17" ht="15" customHeight="1" x14ac:dyDescent="0.25">
      <c r="B68" s="67"/>
      <c r="C68" s="81"/>
      <c r="D68" s="82"/>
      <c r="E68" s="63" t="str">
        <f>IF($C68&lt;&gt;"",VLOOKUP($C68,T_Etablissements[#All],2,0),"")</f>
        <v/>
      </c>
      <c r="F68" s="81"/>
      <c r="G68" s="82"/>
      <c r="H68" s="71"/>
      <c r="I68" s="72"/>
      <c r="J68" s="72"/>
      <c r="K68" s="73"/>
      <c r="L68" s="72"/>
      <c r="M68" s="64" t="str">
        <f t="shared" si="0"/>
        <v/>
      </c>
      <c r="N68" s="65" t="str">
        <f t="shared" si="1"/>
        <v/>
      </c>
      <c r="O68" s="76"/>
      <c r="P68" s="77"/>
      <c r="Q68" s="76"/>
    </row>
    <row r="69" spans="2:17" ht="15" customHeight="1" x14ac:dyDescent="0.25">
      <c r="B69" s="67"/>
      <c r="C69" s="81"/>
      <c r="D69" s="82"/>
      <c r="E69" s="63" t="str">
        <f>IF($C69&lt;&gt;"",VLOOKUP($C69,T_Etablissements[#All],2,0),"")</f>
        <v/>
      </c>
      <c r="F69" s="81"/>
      <c r="G69" s="82"/>
      <c r="H69" s="71"/>
      <c r="I69" s="72"/>
      <c r="J69" s="72"/>
      <c r="K69" s="73"/>
      <c r="L69" s="72"/>
      <c r="M69" s="64" t="str">
        <f t="shared" si="0"/>
        <v/>
      </c>
      <c r="N69" s="65" t="str">
        <f t="shared" si="1"/>
        <v/>
      </c>
      <c r="O69" s="76"/>
      <c r="P69" s="77"/>
      <c r="Q69" s="76"/>
    </row>
    <row r="70" spans="2:17" ht="15" customHeight="1" x14ac:dyDescent="0.25">
      <c r="B70" s="67"/>
      <c r="C70" s="81"/>
      <c r="D70" s="82"/>
      <c r="E70" s="63" t="str">
        <f>IF($C70&lt;&gt;"",VLOOKUP($C70,T_Etablissements[#All],2,0),"")</f>
        <v/>
      </c>
      <c r="F70" s="81"/>
      <c r="G70" s="82"/>
      <c r="H70" s="71"/>
      <c r="I70" s="72"/>
      <c r="J70" s="72"/>
      <c r="K70" s="73"/>
      <c r="L70" s="72"/>
      <c r="M70" s="64" t="str">
        <f t="shared" si="0"/>
        <v/>
      </c>
      <c r="N70" s="65" t="str">
        <f t="shared" si="1"/>
        <v/>
      </c>
      <c r="O70" s="76"/>
      <c r="P70" s="77"/>
      <c r="Q70" s="76"/>
    </row>
    <row r="71" spans="2:17" ht="15" customHeight="1" x14ac:dyDescent="0.25">
      <c r="B71" s="67"/>
      <c r="C71" s="81"/>
      <c r="D71" s="82"/>
      <c r="E71" s="63" t="str">
        <f>IF($C71&lt;&gt;"",VLOOKUP($C71,T_Etablissements[#All],2,0),"")</f>
        <v/>
      </c>
      <c r="F71" s="81"/>
      <c r="G71" s="82"/>
      <c r="H71" s="71"/>
      <c r="I71" s="72"/>
      <c r="J71" s="72"/>
      <c r="K71" s="73"/>
      <c r="L71" s="72"/>
      <c r="M71" s="64" t="str">
        <f t="shared" si="0"/>
        <v/>
      </c>
      <c r="N71" s="65" t="str">
        <f t="shared" si="1"/>
        <v/>
      </c>
      <c r="O71" s="76"/>
      <c r="P71" s="77"/>
      <c r="Q71" s="76"/>
    </row>
    <row r="72" spans="2:17" ht="15" customHeight="1" x14ac:dyDescent="0.25">
      <c r="B72" s="67"/>
      <c r="C72" s="81"/>
      <c r="D72" s="82"/>
      <c r="E72" s="63" t="str">
        <f>IF($C72&lt;&gt;"",VLOOKUP($C72,T_Etablissements[#All],2,0),"")</f>
        <v/>
      </c>
      <c r="F72" s="81"/>
      <c r="G72" s="82"/>
      <c r="H72" s="71"/>
      <c r="I72" s="72"/>
      <c r="J72" s="72"/>
      <c r="K72" s="73"/>
      <c r="L72" s="72"/>
      <c r="M72" s="64" t="str">
        <f t="shared" si="0"/>
        <v/>
      </c>
      <c r="N72" s="65" t="str">
        <f t="shared" si="1"/>
        <v/>
      </c>
      <c r="O72" s="76"/>
      <c r="P72" s="77"/>
      <c r="Q72" s="76"/>
    </row>
    <row r="73" spans="2:17" ht="15" customHeight="1" x14ac:dyDescent="0.25">
      <c r="B73" s="67"/>
      <c r="C73" s="81"/>
      <c r="D73" s="82"/>
      <c r="E73" s="63" t="str">
        <f>IF($C73&lt;&gt;"",VLOOKUP($C73,T_Etablissements[#All],2,0),"")</f>
        <v/>
      </c>
      <c r="F73" s="81"/>
      <c r="G73" s="82"/>
      <c r="H73" s="71"/>
      <c r="I73" s="72"/>
      <c r="J73" s="72"/>
      <c r="K73" s="73"/>
      <c r="L73" s="72"/>
      <c r="M73" s="64" t="str">
        <f t="shared" si="0"/>
        <v/>
      </c>
      <c r="N73" s="65" t="str">
        <f t="shared" si="1"/>
        <v/>
      </c>
      <c r="O73" s="76"/>
      <c r="P73" s="77"/>
      <c r="Q73" s="76"/>
    </row>
    <row r="74" spans="2:17" ht="15" customHeight="1" x14ac:dyDescent="0.25">
      <c r="B74" s="67"/>
      <c r="C74" s="81"/>
      <c r="D74" s="82"/>
      <c r="E74" s="63" t="str">
        <f>IF($C74&lt;&gt;"",VLOOKUP($C74,T_Etablissements[#All],2,0),"")</f>
        <v/>
      </c>
      <c r="F74" s="81"/>
      <c r="G74" s="82"/>
      <c r="H74" s="71"/>
      <c r="I74" s="72"/>
      <c r="J74" s="72"/>
      <c r="K74" s="73"/>
      <c r="L74" s="72"/>
      <c r="M74" s="64" t="str">
        <f t="shared" si="0"/>
        <v/>
      </c>
      <c r="N74" s="65" t="str">
        <f t="shared" si="1"/>
        <v/>
      </c>
      <c r="O74" s="76"/>
      <c r="P74" s="77"/>
      <c r="Q74" s="76"/>
    </row>
    <row r="75" spans="2:17" ht="15" customHeight="1" x14ac:dyDescent="0.25">
      <c r="B75" s="67"/>
      <c r="C75" s="81"/>
      <c r="D75" s="82"/>
      <c r="E75" s="63" t="str">
        <f>IF($C75&lt;&gt;"",VLOOKUP($C75,T_Etablissements[#All],2,0),"")</f>
        <v/>
      </c>
      <c r="F75" s="81"/>
      <c r="G75" s="82"/>
      <c r="H75" s="71"/>
      <c r="I75" s="72"/>
      <c r="J75" s="72"/>
      <c r="K75" s="73"/>
      <c r="L75" s="72"/>
      <c r="M75" s="64" t="str">
        <f t="shared" si="0"/>
        <v/>
      </c>
      <c r="N75" s="65" t="str">
        <f t="shared" si="1"/>
        <v/>
      </c>
      <c r="O75" s="76"/>
      <c r="P75" s="77"/>
      <c r="Q75" s="76"/>
    </row>
    <row r="76" spans="2:17" ht="15" customHeight="1" x14ac:dyDescent="0.25">
      <c r="B76" s="67"/>
      <c r="C76" s="81"/>
      <c r="D76" s="82"/>
      <c r="E76" s="63" t="str">
        <f>IF($C76&lt;&gt;"",VLOOKUP($C76,T_Etablissements[#All],2,0),"")</f>
        <v/>
      </c>
      <c r="F76" s="81"/>
      <c r="G76" s="82"/>
      <c r="H76" s="71"/>
      <c r="I76" s="72"/>
      <c r="J76" s="72"/>
      <c r="K76" s="73"/>
      <c r="L76" s="72"/>
      <c r="M76" s="64" t="str">
        <f t="shared" si="0"/>
        <v/>
      </c>
      <c r="N76" s="65" t="str">
        <f t="shared" si="1"/>
        <v/>
      </c>
      <c r="O76" s="76"/>
      <c r="P76" s="77"/>
      <c r="Q76" s="76"/>
    </row>
    <row r="77" spans="2:17" ht="15" customHeight="1" x14ac:dyDescent="0.25">
      <c r="B77" s="67"/>
      <c r="C77" s="81"/>
      <c r="D77" s="82"/>
      <c r="E77" s="63" t="str">
        <f>IF($C77&lt;&gt;"",VLOOKUP($C77,T_Etablissements[#All],2,0),"")</f>
        <v/>
      </c>
      <c r="F77" s="81"/>
      <c r="G77" s="82"/>
      <c r="H77" s="71"/>
      <c r="I77" s="72"/>
      <c r="J77" s="72"/>
      <c r="K77" s="73"/>
      <c r="L77" s="72"/>
      <c r="M77" s="64" t="str">
        <f t="shared" si="0"/>
        <v/>
      </c>
      <c r="N77" s="65" t="str">
        <f t="shared" si="1"/>
        <v/>
      </c>
      <c r="O77" s="76"/>
      <c r="P77" s="77"/>
      <c r="Q77" s="76"/>
    </row>
    <row r="78" spans="2:17" ht="15" customHeight="1" x14ac:dyDescent="0.25">
      <c r="B78" s="67"/>
      <c r="C78" s="81"/>
      <c r="D78" s="82"/>
      <c r="E78" s="63" t="str">
        <f>IF($C78&lt;&gt;"",VLOOKUP($C78,T_Etablissements[#All],2,0),"")</f>
        <v/>
      </c>
      <c r="F78" s="81"/>
      <c r="G78" s="82"/>
      <c r="H78" s="71"/>
      <c r="I78" s="72"/>
      <c r="J78" s="72"/>
      <c r="K78" s="73"/>
      <c r="L78" s="72"/>
      <c r="M78" s="64" t="str">
        <f t="shared" si="0"/>
        <v/>
      </c>
      <c r="N78" s="65" t="str">
        <f t="shared" si="1"/>
        <v/>
      </c>
      <c r="O78" s="76"/>
      <c r="P78" s="77"/>
      <c r="Q78" s="76"/>
    </row>
    <row r="79" spans="2:17" ht="15" customHeight="1" x14ac:dyDescent="0.25">
      <c r="B79" s="67"/>
      <c r="C79" s="81"/>
      <c r="D79" s="82"/>
      <c r="E79" s="63" t="str">
        <f>IF($C79&lt;&gt;"",VLOOKUP($C79,T_Etablissements[#All],2,0),"")</f>
        <v/>
      </c>
      <c r="F79" s="81"/>
      <c r="G79" s="82"/>
      <c r="H79" s="71"/>
      <c r="I79" s="72"/>
      <c r="J79" s="72"/>
      <c r="K79" s="73"/>
      <c r="L79" s="72"/>
      <c r="M79" s="64" t="str">
        <f t="shared" si="0"/>
        <v/>
      </c>
      <c r="N79" s="65" t="str">
        <f t="shared" si="1"/>
        <v/>
      </c>
      <c r="O79" s="76"/>
      <c r="P79" s="77"/>
      <c r="Q79" s="76"/>
    </row>
    <row r="80" spans="2:17" ht="15" customHeight="1" x14ac:dyDescent="0.25">
      <c r="B80" s="67"/>
      <c r="C80" s="81"/>
      <c r="D80" s="82"/>
      <c r="E80" s="63" t="str">
        <f>IF($C80&lt;&gt;"",VLOOKUP($C80,T_Etablissements[#All],2,0),"")</f>
        <v/>
      </c>
      <c r="F80" s="81"/>
      <c r="G80" s="82"/>
      <c r="H80" s="71"/>
      <c r="I80" s="72"/>
      <c r="J80" s="72"/>
      <c r="K80" s="73"/>
      <c r="L80" s="72"/>
      <c r="M80" s="64" t="str">
        <f t="shared" si="0"/>
        <v/>
      </c>
      <c r="N80" s="65" t="str">
        <f t="shared" si="1"/>
        <v/>
      </c>
      <c r="O80" s="76"/>
      <c r="P80" s="77"/>
      <c r="Q80" s="76"/>
    </row>
    <row r="81" spans="2:17" ht="15" customHeight="1" x14ac:dyDescent="0.25">
      <c r="B81" s="67"/>
      <c r="C81" s="81"/>
      <c r="D81" s="82"/>
      <c r="E81" s="63" t="str">
        <f>IF($C81&lt;&gt;"",VLOOKUP($C81,T_Etablissements[#All],2,0),"")</f>
        <v/>
      </c>
      <c r="F81" s="81"/>
      <c r="G81" s="82"/>
      <c r="H81" s="71"/>
      <c r="I81" s="72"/>
      <c r="J81" s="72"/>
      <c r="K81" s="73"/>
      <c r="L81" s="72"/>
      <c r="M81" s="64" t="str">
        <f t="shared" si="0"/>
        <v/>
      </c>
      <c r="N81" s="65" t="str">
        <f t="shared" si="1"/>
        <v/>
      </c>
      <c r="O81" s="76"/>
      <c r="P81" s="77"/>
      <c r="Q81" s="76"/>
    </row>
    <row r="82" spans="2:17" ht="15" customHeight="1" x14ac:dyDescent="0.25">
      <c r="B82" s="67"/>
      <c r="C82" s="81"/>
      <c r="D82" s="82"/>
      <c r="E82" s="63" t="str">
        <f>IF($C82&lt;&gt;"",VLOOKUP($C82,T_Etablissements[#All],2,0),"")</f>
        <v/>
      </c>
      <c r="F82" s="81"/>
      <c r="G82" s="82"/>
      <c r="H82" s="71"/>
      <c r="I82" s="72"/>
      <c r="J82" s="72"/>
      <c r="K82" s="73"/>
      <c r="L82" s="72"/>
      <c r="M82" s="64" t="str">
        <f t="shared" si="0"/>
        <v/>
      </c>
      <c r="N82" s="65" t="str">
        <f t="shared" si="1"/>
        <v/>
      </c>
      <c r="O82" s="76"/>
      <c r="P82" s="77"/>
      <c r="Q82" s="76"/>
    </row>
    <row r="83" spans="2:17" ht="15" customHeight="1" x14ac:dyDescent="0.25">
      <c r="B83" s="67"/>
      <c r="C83" s="81"/>
      <c r="D83" s="82"/>
      <c r="E83" s="63" t="str">
        <f>IF($C83&lt;&gt;"",VLOOKUP($C83,T_Etablissements[#All],2,0),"")</f>
        <v/>
      </c>
      <c r="F83" s="81"/>
      <c r="G83" s="82"/>
      <c r="H83" s="71"/>
      <c r="I83" s="72"/>
      <c r="J83" s="72"/>
      <c r="K83" s="73"/>
      <c r="L83" s="72"/>
      <c r="M83" s="64" t="str">
        <f t="shared" si="0"/>
        <v/>
      </c>
      <c r="N83" s="65" t="str">
        <f t="shared" si="1"/>
        <v/>
      </c>
      <c r="O83" s="76"/>
      <c r="P83" s="77"/>
      <c r="Q83" s="76"/>
    </row>
    <row r="84" spans="2:17" ht="15" customHeight="1" x14ac:dyDescent="0.25">
      <c r="B84" s="67"/>
      <c r="C84" s="81"/>
      <c r="D84" s="82"/>
      <c r="E84" s="63" t="str">
        <f>IF($C84&lt;&gt;"",VLOOKUP($C84,T_Etablissements[#All],2,0),"")</f>
        <v/>
      </c>
      <c r="F84" s="81"/>
      <c r="G84" s="82"/>
      <c r="H84" s="71"/>
      <c r="I84" s="72"/>
      <c r="J84" s="72"/>
      <c r="K84" s="73"/>
      <c r="L84" s="72"/>
      <c r="M84" s="64" t="str">
        <f t="shared" si="0"/>
        <v/>
      </c>
      <c r="N84" s="65" t="str">
        <f t="shared" si="1"/>
        <v/>
      </c>
      <c r="O84" s="76"/>
      <c r="P84" s="77"/>
      <c r="Q84" s="76"/>
    </row>
    <row r="85" spans="2:17" ht="15" customHeight="1" x14ac:dyDescent="0.25">
      <c r="B85" s="67"/>
      <c r="C85" s="81"/>
      <c r="D85" s="82"/>
      <c r="E85" s="63" t="str">
        <f>IF($C85&lt;&gt;"",VLOOKUP($C85,T_Etablissements[#All],2,0),"")</f>
        <v/>
      </c>
      <c r="F85" s="81"/>
      <c r="G85" s="82"/>
      <c r="H85" s="71"/>
      <c r="I85" s="72"/>
      <c r="J85" s="72"/>
      <c r="K85" s="73"/>
      <c r="L85" s="72"/>
      <c r="M85" s="64" t="str">
        <f t="shared" si="0"/>
        <v/>
      </c>
      <c r="N85" s="65" t="str">
        <f t="shared" si="1"/>
        <v/>
      </c>
      <c r="O85" s="76"/>
      <c r="P85" s="77"/>
      <c r="Q85" s="76"/>
    </row>
    <row r="86" spans="2:17" ht="15" customHeight="1" x14ac:dyDescent="0.25">
      <c r="B86" s="67"/>
      <c r="C86" s="81"/>
      <c r="D86" s="82"/>
      <c r="E86" s="63" t="str">
        <f>IF($C86&lt;&gt;"",VLOOKUP($C86,T_Etablissements[#All],2,0),"")</f>
        <v/>
      </c>
      <c r="F86" s="81"/>
      <c r="G86" s="82"/>
      <c r="H86" s="71"/>
      <c r="I86" s="72"/>
      <c r="J86" s="72"/>
      <c r="K86" s="73"/>
      <c r="L86" s="72"/>
      <c r="M86" s="64" t="str">
        <f t="shared" si="0"/>
        <v/>
      </c>
      <c r="N86" s="65" t="str">
        <f t="shared" si="1"/>
        <v/>
      </c>
      <c r="O86" s="76"/>
      <c r="P86" s="77"/>
      <c r="Q86" s="76"/>
    </row>
    <row r="87" spans="2:17" ht="15" customHeight="1" x14ac:dyDescent="0.25">
      <c r="B87" s="67"/>
      <c r="C87" s="81"/>
      <c r="D87" s="82"/>
      <c r="E87" s="63" t="str">
        <f>IF($C87&lt;&gt;"",VLOOKUP($C87,T_Etablissements[#All],2,0),"")</f>
        <v/>
      </c>
      <c r="F87" s="81"/>
      <c r="G87" s="82"/>
      <c r="H87" s="71"/>
      <c r="I87" s="72"/>
      <c r="J87" s="72"/>
      <c r="K87" s="73"/>
      <c r="L87" s="72"/>
      <c r="M87" s="64" t="str">
        <f t="shared" si="0"/>
        <v/>
      </c>
      <c r="N87" s="65" t="str">
        <f t="shared" si="1"/>
        <v/>
      </c>
      <c r="O87" s="76"/>
      <c r="P87" s="77"/>
      <c r="Q87" s="76"/>
    </row>
    <row r="88" spans="2:17" ht="15" customHeight="1" x14ac:dyDescent="0.25">
      <c r="B88" s="67"/>
      <c r="C88" s="81"/>
      <c r="D88" s="82"/>
      <c r="E88" s="63" t="str">
        <f>IF($C88&lt;&gt;"",VLOOKUP($C88,T_Etablissements[#All],2,0),"")</f>
        <v/>
      </c>
      <c r="F88" s="81"/>
      <c r="G88" s="82"/>
      <c r="H88" s="71"/>
      <c r="I88" s="72"/>
      <c r="J88" s="72"/>
      <c r="K88" s="73"/>
      <c r="L88" s="72"/>
      <c r="M88" s="64" t="str">
        <f t="shared" si="0"/>
        <v/>
      </c>
      <c r="N88" s="65" t="str">
        <f t="shared" si="1"/>
        <v/>
      </c>
      <c r="O88" s="76"/>
      <c r="P88" s="77"/>
      <c r="Q88" s="76"/>
    </row>
    <row r="89" spans="2:17" ht="15" customHeight="1" x14ac:dyDescent="0.25">
      <c r="B89" s="67"/>
      <c r="C89" s="81"/>
      <c r="D89" s="82"/>
      <c r="E89" s="63" t="str">
        <f>IF($C89&lt;&gt;"",VLOOKUP($C89,T_Etablissements[#All],2,0),"")</f>
        <v/>
      </c>
      <c r="F89" s="81"/>
      <c r="G89" s="82"/>
      <c r="H89" s="71"/>
      <c r="I89" s="72"/>
      <c r="J89" s="72"/>
      <c r="K89" s="73"/>
      <c r="L89" s="72"/>
      <c r="M89" s="64" t="str">
        <f t="shared" si="0"/>
        <v/>
      </c>
      <c r="N89" s="65" t="str">
        <f t="shared" si="1"/>
        <v/>
      </c>
      <c r="O89" s="76"/>
      <c r="P89" s="77"/>
      <c r="Q89" s="76"/>
    </row>
    <row r="90" spans="2:17" ht="15" customHeight="1" x14ac:dyDescent="0.25">
      <c r="B90" s="67"/>
      <c r="C90" s="81"/>
      <c r="D90" s="82"/>
      <c r="E90" s="63" t="str">
        <f>IF($C90&lt;&gt;"",VLOOKUP($C90,T_Etablissements[#All],2,0),"")</f>
        <v/>
      </c>
      <c r="F90" s="81"/>
      <c r="G90" s="82"/>
      <c r="H90" s="71"/>
      <c r="I90" s="72"/>
      <c r="J90" s="72"/>
      <c r="K90" s="73"/>
      <c r="L90" s="72"/>
      <c r="M90" s="64" t="str">
        <f t="shared" si="0"/>
        <v/>
      </c>
      <c r="N90" s="65" t="str">
        <f t="shared" si="1"/>
        <v/>
      </c>
      <c r="O90" s="76"/>
      <c r="P90" s="77"/>
      <c r="Q90" s="76"/>
    </row>
    <row r="91" spans="2:17" ht="15" customHeight="1" x14ac:dyDescent="0.25">
      <c r="B91" s="67"/>
      <c r="C91" s="81"/>
      <c r="D91" s="82"/>
      <c r="E91" s="63" t="str">
        <f>IF($C91&lt;&gt;"",VLOOKUP($C91,T_Etablissements[#All],2,0),"")</f>
        <v/>
      </c>
      <c r="F91" s="81"/>
      <c r="G91" s="82"/>
      <c r="H91" s="71"/>
      <c r="I91" s="72"/>
      <c r="J91" s="72"/>
      <c r="K91" s="73"/>
      <c r="L91" s="72"/>
      <c r="M91" s="64" t="str">
        <f t="shared" si="0"/>
        <v/>
      </c>
      <c r="N91" s="65" t="str">
        <f t="shared" si="1"/>
        <v/>
      </c>
      <c r="O91" s="76"/>
      <c r="P91" s="77"/>
      <c r="Q91" s="76"/>
    </row>
    <row r="92" spans="2:17" ht="15" customHeight="1" x14ac:dyDescent="0.25">
      <c r="B92" s="67"/>
      <c r="C92" s="81"/>
      <c r="D92" s="82"/>
      <c r="E92" s="63" t="str">
        <f>IF($C92&lt;&gt;"",VLOOKUP($C92,T_Etablissements[#All],2,0),"")</f>
        <v/>
      </c>
      <c r="F92" s="81"/>
      <c r="G92" s="82"/>
      <c r="H92" s="71"/>
      <c r="I92" s="72"/>
      <c r="J92" s="72"/>
      <c r="K92" s="73"/>
      <c r="L92" s="72"/>
      <c r="M92" s="64" t="str">
        <f t="shared" si="0"/>
        <v/>
      </c>
      <c r="N92" s="65" t="str">
        <f t="shared" si="1"/>
        <v/>
      </c>
      <c r="O92" s="76"/>
      <c r="P92" s="77"/>
      <c r="Q92" s="76"/>
    </row>
    <row r="93" spans="2:17" ht="15" customHeight="1" x14ac:dyDescent="0.25">
      <c r="B93" s="67"/>
      <c r="C93" s="81"/>
      <c r="D93" s="82"/>
      <c r="E93" s="63" t="str">
        <f>IF($C93&lt;&gt;"",VLOOKUP($C93,T_Etablissements[#All],2,0),"")</f>
        <v/>
      </c>
      <c r="F93" s="81"/>
      <c r="G93" s="82"/>
      <c r="H93" s="71"/>
      <c r="I93" s="72"/>
      <c r="J93" s="72"/>
      <c r="K93" s="73"/>
      <c r="L93" s="72"/>
      <c r="M93" s="64" t="str">
        <f t="shared" si="0"/>
        <v/>
      </c>
      <c r="N93" s="65" t="str">
        <f t="shared" si="1"/>
        <v/>
      </c>
      <c r="O93" s="76"/>
      <c r="P93" s="77"/>
      <c r="Q93" s="76"/>
    </row>
    <row r="94" spans="2:17" ht="15" customHeight="1" x14ac:dyDescent="0.25">
      <c r="B94" s="67"/>
      <c r="C94" s="81"/>
      <c r="D94" s="82"/>
      <c r="E94" s="63" t="str">
        <f>IF($C94&lt;&gt;"",VLOOKUP($C94,T_Etablissements[#All],2,0),"")</f>
        <v/>
      </c>
      <c r="F94" s="81"/>
      <c r="G94" s="82"/>
      <c r="H94" s="71"/>
      <c r="I94" s="72"/>
      <c r="J94" s="72"/>
      <c r="K94" s="73"/>
      <c r="L94" s="72"/>
      <c r="M94" s="64" t="str">
        <f t="shared" si="0"/>
        <v/>
      </c>
      <c r="N94" s="65" t="str">
        <f t="shared" si="1"/>
        <v/>
      </c>
      <c r="O94" s="76"/>
      <c r="P94" s="77"/>
      <c r="Q94" s="76"/>
    </row>
    <row r="95" spans="2:17" ht="15" customHeight="1" x14ac:dyDescent="0.25">
      <c r="B95" s="67"/>
      <c r="C95" s="81"/>
      <c r="D95" s="82"/>
      <c r="E95" s="63" t="str">
        <f>IF($C95&lt;&gt;"",VLOOKUP($C95,T_Etablissements[#All],2,0),"")</f>
        <v/>
      </c>
      <c r="F95" s="81"/>
      <c r="G95" s="82"/>
      <c r="H95" s="71"/>
      <c r="I95" s="72"/>
      <c r="J95" s="72"/>
      <c r="K95" s="73"/>
      <c r="L95" s="72"/>
      <c r="M95" s="64" t="str">
        <f t="shared" si="0"/>
        <v/>
      </c>
      <c r="N95" s="65" t="str">
        <f t="shared" si="1"/>
        <v/>
      </c>
      <c r="O95" s="76"/>
      <c r="P95" s="77"/>
      <c r="Q95" s="76"/>
    </row>
    <row r="96" spans="2:17" ht="15" customHeight="1" x14ac:dyDescent="0.25">
      <c r="B96" s="67"/>
      <c r="C96" s="81"/>
      <c r="D96" s="82"/>
      <c r="E96" s="63" t="str">
        <f>IF($C96&lt;&gt;"",VLOOKUP($C96,T_Etablissements[#All],2,0),"")</f>
        <v/>
      </c>
      <c r="F96" s="81"/>
      <c r="G96" s="82"/>
      <c r="H96" s="71"/>
      <c r="I96" s="72"/>
      <c r="J96" s="72"/>
      <c r="K96" s="73"/>
      <c r="L96" s="72"/>
      <c r="M96" s="64" t="str">
        <f t="shared" si="0"/>
        <v/>
      </c>
      <c r="N96" s="65" t="str">
        <f t="shared" si="1"/>
        <v/>
      </c>
      <c r="O96" s="76"/>
      <c r="P96" s="77"/>
      <c r="Q96" s="76"/>
    </row>
    <row r="97" spans="2:17" ht="15" customHeight="1" x14ac:dyDescent="0.25">
      <c r="B97" s="67"/>
      <c r="C97" s="81"/>
      <c r="D97" s="82"/>
      <c r="E97" s="63" t="str">
        <f>IF($C97&lt;&gt;"",VLOOKUP($C97,T_Etablissements[#All],2,0),"")</f>
        <v/>
      </c>
      <c r="F97" s="81"/>
      <c r="G97" s="82"/>
      <c r="H97" s="71"/>
      <c r="I97" s="72"/>
      <c r="J97" s="72"/>
      <c r="K97" s="73"/>
      <c r="L97" s="72"/>
      <c r="M97" s="64" t="str">
        <f t="shared" si="0"/>
        <v/>
      </c>
      <c r="N97" s="65" t="str">
        <f t="shared" si="1"/>
        <v/>
      </c>
      <c r="O97" s="76"/>
      <c r="P97" s="77"/>
      <c r="Q97" s="76"/>
    </row>
    <row r="98" spans="2:17" ht="15" customHeight="1" x14ac:dyDescent="0.25">
      <c r="B98" s="67"/>
      <c r="C98" s="81"/>
      <c r="D98" s="82"/>
      <c r="E98" s="63" t="str">
        <f>IF($C98&lt;&gt;"",VLOOKUP($C98,T_Etablissements[#All],2,0),"")</f>
        <v/>
      </c>
      <c r="F98" s="81"/>
      <c r="G98" s="82"/>
      <c r="H98" s="71"/>
      <c r="I98" s="72"/>
      <c r="J98" s="72"/>
      <c r="K98" s="73"/>
      <c r="L98" s="72"/>
      <c r="M98" s="64" t="str">
        <f t="shared" si="0"/>
        <v/>
      </c>
      <c r="N98" s="65" t="str">
        <f t="shared" si="1"/>
        <v/>
      </c>
      <c r="O98" s="76"/>
      <c r="P98" s="77"/>
      <c r="Q98" s="76"/>
    </row>
    <row r="99" spans="2:17" ht="15" customHeight="1" x14ac:dyDescent="0.25">
      <c r="B99" s="67"/>
      <c r="C99" s="81"/>
      <c r="D99" s="82"/>
      <c r="E99" s="63" t="str">
        <f>IF($C99&lt;&gt;"",VLOOKUP($C99,T_Etablissements[#All],2,0),"")</f>
        <v/>
      </c>
      <c r="F99" s="81"/>
      <c r="G99" s="82"/>
      <c r="H99" s="71"/>
      <c r="I99" s="72"/>
      <c r="J99" s="72"/>
      <c r="K99" s="73"/>
      <c r="L99" s="72"/>
      <c r="M99" s="64" t="str">
        <f t="shared" si="0"/>
        <v/>
      </c>
      <c r="N99" s="65" t="str">
        <f t="shared" si="1"/>
        <v/>
      </c>
      <c r="O99" s="76"/>
      <c r="P99" s="77"/>
      <c r="Q99" s="76"/>
    </row>
    <row r="100" spans="2:17" ht="15" customHeight="1" x14ac:dyDescent="0.25">
      <c r="B100" s="67"/>
      <c r="C100" s="81"/>
      <c r="D100" s="82"/>
      <c r="E100" s="63" t="str">
        <f>IF($C100&lt;&gt;"",VLOOKUP($C100,T_Etablissements[#All],2,0),"")</f>
        <v/>
      </c>
      <c r="F100" s="81"/>
      <c r="G100" s="82"/>
      <c r="H100" s="71"/>
      <c r="I100" s="72"/>
      <c r="J100" s="72"/>
      <c r="K100" s="73"/>
      <c r="L100" s="72"/>
      <c r="M100" s="64" t="str">
        <f t="shared" si="0"/>
        <v/>
      </c>
      <c r="N100" s="65" t="str">
        <f t="shared" si="1"/>
        <v/>
      </c>
      <c r="O100" s="76"/>
      <c r="P100" s="77"/>
      <c r="Q100" s="76"/>
    </row>
    <row r="101" spans="2:17" ht="15" customHeight="1" x14ac:dyDescent="0.25">
      <c r="B101" s="67"/>
      <c r="C101" s="81"/>
      <c r="D101" s="82"/>
      <c r="E101" s="63" t="str">
        <f>IF($C101&lt;&gt;"",VLOOKUP($C101,T_Etablissements[#All],2,0),"")</f>
        <v/>
      </c>
      <c r="F101" s="81"/>
      <c r="G101" s="82"/>
      <c r="H101" s="71"/>
      <c r="I101" s="72"/>
      <c r="J101" s="72"/>
      <c r="K101" s="73"/>
      <c r="L101" s="72"/>
      <c r="M101" s="64" t="str">
        <f t="shared" si="0"/>
        <v/>
      </c>
      <c r="N101" s="65" t="str">
        <f t="shared" si="1"/>
        <v/>
      </c>
      <c r="O101" s="76"/>
      <c r="P101" s="77"/>
      <c r="Q101" s="76"/>
    </row>
    <row r="102" spans="2:17" ht="15" customHeight="1" x14ac:dyDescent="0.25">
      <c r="B102" s="67"/>
      <c r="C102" s="81"/>
      <c r="D102" s="82"/>
      <c r="E102" s="63" t="str">
        <f>IF($C102&lt;&gt;"",VLOOKUP($C102,T_Etablissements[#All],2,0),"")</f>
        <v/>
      </c>
      <c r="F102" s="81"/>
      <c r="G102" s="82"/>
      <c r="H102" s="71"/>
      <c r="I102" s="72"/>
      <c r="J102" s="72"/>
      <c r="K102" s="73"/>
      <c r="L102" s="72"/>
      <c r="M102" s="64" t="str">
        <f t="shared" si="0"/>
        <v/>
      </c>
      <c r="N102" s="65" t="str">
        <f t="shared" si="1"/>
        <v/>
      </c>
      <c r="O102" s="76"/>
      <c r="P102" s="77"/>
      <c r="Q102" s="76"/>
    </row>
    <row r="103" spans="2:17" ht="15" customHeight="1" x14ac:dyDescent="0.25">
      <c r="B103" s="67"/>
      <c r="C103" s="81"/>
      <c r="D103" s="82"/>
      <c r="E103" s="63" t="str">
        <f>IF($C103&lt;&gt;"",VLOOKUP($C103,T_Etablissements[#All],2,0),"")</f>
        <v/>
      </c>
      <c r="F103" s="81"/>
      <c r="G103" s="82"/>
      <c r="H103" s="71"/>
      <c r="I103" s="72"/>
      <c r="J103" s="72"/>
      <c r="K103" s="73"/>
      <c r="L103" s="72"/>
      <c r="M103" s="64" t="str">
        <f t="shared" si="0"/>
        <v/>
      </c>
      <c r="N103" s="65" t="str">
        <f t="shared" si="1"/>
        <v/>
      </c>
      <c r="O103" s="76"/>
      <c r="P103" s="77"/>
      <c r="Q103" s="76"/>
    </row>
    <row r="104" spans="2:17" ht="15" customHeight="1" x14ac:dyDescent="0.25">
      <c r="B104" s="67"/>
      <c r="C104" s="81"/>
      <c r="D104" s="82"/>
      <c r="E104" s="63" t="str">
        <f>IF($C104&lt;&gt;"",VLOOKUP($C104,T_Etablissements[#All],2,0),"")</f>
        <v/>
      </c>
      <c r="F104" s="81"/>
      <c r="G104" s="82"/>
      <c r="H104" s="71"/>
      <c r="I104" s="72"/>
      <c r="J104" s="72"/>
      <c r="K104" s="73"/>
      <c r="L104" s="72"/>
      <c r="M104" s="64" t="str">
        <f t="shared" si="0"/>
        <v/>
      </c>
      <c r="N104" s="65" t="str">
        <f t="shared" si="1"/>
        <v/>
      </c>
      <c r="O104" s="76"/>
      <c r="P104" s="77"/>
      <c r="Q104" s="76"/>
    </row>
    <row r="105" spans="2:17" ht="15" customHeight="1" x14ac:dyDescent="0.25">
      <c r="B105" s="67"/>
      <c r="C105" s="81"/>
      <c r="D105" s="82"/>
      <c r="E105" s="63" t="str">
        <f>IF($C105&lt;&gt;"",VLOOKUP($C105,T_Etablissements[#All],2,0),"")</f>
        <v/>
      </c>
      <c r="F105" s="81"/>
      <c r="G105" s="82"/>
      <c r="H105" s="71"/>
      <c r="I105" s="72"/>
      <c r="J105" s="72"/>
      <c r="K105" s="73"/>
      <c r="L105" s="72"/>
      <c r="M105" s="64" t="str">
        <f t="shared" si="0"/>
        <v/>
      </c>
      <c r="N105" s="65" t="str">
        <f t="shared" si="1"/>
        <v/>
      </c>
      <c r="O105" s="76"/>
      <c r="P105" s="77"/>
      <c r="Q105" s="76"/>
    </row>
    <row r="106" spans="2:17" ht="15" customHeight="1" x14ac:dyDescent="0.25">
      <c r="B106" s="67"/>
      <c r="C106" s="81"/>
      <c r="D106" s="82"/>
      <c r="E106" s="63" t="str">
        <f>IF($C106&lt;&gt;"",VLOOKUP($C106,T_Etablissements[#All],2,0),"")</f>
        <v/>
      </c>
      <c r="F106" s="81"/>
      <c r="G106" s="82"/>
      <c r="H106" s="71"/>
      <c r="I106" s="72"/>
      <c r="J106" s="72"/>
      <c r="K106" s="73"/>
      <c r="L106" s="72"/>
      <c r="M106" s="64" t="str">
        <f t="shared" si="0"/>
        <v/>
      </c>
      <c r="N106" s="65" t="str">
        <f t="shared" si="1"/>
        <v/>
      </c>
      <c r="O106" s="76"/>
      <c r="P106" s="77"/>
      <c r="Q106" s="76"/>
    </row>
    <row r="107" spans="2:17" ht="15" customHeight="1" x14ac:dyDescent="0.25">
      <c r="B107" s="67"/>
      <c r="C107" s="81"/>
      <c r="D107" s="82"/>
      <c r="E107" s="63" t="str">
        <f>IF($C107&lt;&gt;"",VLOOKUP($C107,T_Etablissements[#All],2,0),"")</f>
        <v/>
      </c>
      <c r="F107" s="81"/>
      <c r="G107" s="82"/>
      <c r="H107" s="71"/>
      <c r="I107" s="72"/>
      <c r="J107" s="72"/>
      <c r="K107" s="73"/>
      <c r="L107" s="72"/>
      <c r="M107" s="64" t="str">
        <f t="shared" si="0"/>
        <v/>
      </c>
      <c r="N107" s="65" t="str">
        <f t="shared" si="1"/>
        <v/>
      </c>
      <c r="O107" s="76"/>
      <c r="P107" s="77"/>
      <c r="Q107" s="76"/>
    </row>
    <row r="108" spans="2:17" ht="15" customHeight="1" x14ac:dyDescent="0.25">
      <c r="B108" s="67"/>
      <c r="C108" s="81"/>
      <c r="D108" s="82"/>
      <c r="E108" s="63" t="str">
        <f>IF($C108&lt;&gt;"",VLOOKUP($C108,T_Etablissements[#All],2,0),"")</f>
        <v/>
      </c>
      <c r="F108" s="81"/>
      <c r="G108" s="82"/>
      <c r="H108" s="71"/>
      <c r="I108" s="72"/>
      <c r="J108" s="72"/>
      <c r="K108" s="73"/>
      <c r="L108" s="72"/>
      <c r="M108" s="64" t="str">
        <f t="shared" si="0"/>
        <v/>
      </c>
      <c r="N108" s="65" t="str">
        <f t="shared" si="1"/>
        <v/>
      </c>
      <c r="O108" s="76"/>
      <c r="P108" s="77"/>
      <c r="Q108" s="76"/>
    </row>
    <row r="109" spans="2:17" ht="15" customHeight="1" x14ac:dyDescent="0.25">
      <c r="B109" s="67"/>
      <c r="C109" s="81"/>
      <c r="D109" s="82"/>
      <c r="E109" s="63" t="str">
        <f>IF($C109&lt;&gt;"",VLOOKUP($C109,T_Etablissements[#All],2,0),"")</f>
        <v/>
      </c>
      <c r="F109" s="81"/>
      <c r="G109" s="82"/>
      <c r="H109" s="71"/>
      <c r="I109" s="72"/>
      <c r="J109" s="72"/>
      <c r="K109" s="73"/>
      <c r="L109" s="72"/>
      <c r="M109" s="64" t="str">
        <f t="shared" si="0"/>
        <v/>
      </c>
      <c r="N109" s="65" t="str">
        <f t="shared" si="1"/>
        <v/>
      </c>
      <c r="O109" s="76"/>
      <c r="P109" s="77"/>
      <c r="Q109" s="76"/>
    </row>
    <row r="110" spans="2:17" ht="15" customHeight="1" x14ac:dyDescent="0.25">
      <c r="B110" s="67"/>
      <c r="C110" s="81"/>
      <c r="D110" s="82"/>
      <c r="E110" s="63" t="str">
        <f>IF($C110&lt;&gt;"",VLOOKUP($C110,T_Etablissements[#All],2,0),"")</f>
        <v/>
      </c>
      <c r="F110" s="81"/>
      <c r="G110" s="82"/>
      <c r="H110" s="71"/>
      <c r="I110" s="72"/>
      <c r="J110" s="72"/>
      <c r="K110" s="73"/>
      <c r="L110" s="72"/>
      <c r="M110" s="64" t="str">
        <f t="shared" si="0"/>
        <v/>
      </c>
      <c r="N110" s="65" t="str">
        <f t="shared" si="1"/>
        <v/>
      </c>
      <c r="O110" s="76"/>
      <c r="P110" s="77"/>
      <c r="Q110" s="76"/>
    </row>
    <row r="111" spans="2:17" ht="15" customHeight="1" x14ac:dyDescent="0.25">
      <c r="B111" s="67"/>
      <c r="C111" s="81"/>
      <c r="D111" s="82"/>
      <c r="E111" s="63" t="str">
        <f>IF($C111&lt;&gt;"",VLOOKUP($C111,T_Etablissements[#All],2,0),"")</f>
        <v/>
      </c>
      <c r="F111" s="81"/>
      <c r="G111" s="82"/>
      <c r="H111" s="71"/>
      <c r="I111" s="72"/>
      <c r="J111" s="72"/>
      <c r="K111" s="73"/>
      <c r="L111" s="72"/>
      <c r="M111" s="64" t="str">
        <f t="shared" si="0"/>
        <v/>
      </c>
      <c r="N111" s="65" t="str">
        <f t="shared" si="1"/>
        <v/>
      </c>
      <c r="O111" s="76"/>
      <c r="P111" s="77"/>
      <c r="Q111" s="76"/>
    </row>
    <row r="112" spans="2:17" ht="15" customHeight="1" x14ac:dyDescent="0.25">
      <c r="B112" s="67"/>
      <c r="C112" s="81"/>
      <c r="D112" s="82"/>
      <c r="E112" s="63" t="str">
        <f>IF($C112&lt;&gt;"",VLOOKUP($C112,T_Etablissements[#All],2,0),"")</f>
        <v/>
      </c>
      <c r="F112" s="81"/>
      <c r="G112" s="82"/>
      <c r="H112" s="71"/>
      <c r="I112" s="72"/>
      <c r="J112" s="72"/>
      <c r="K112" s="73"/>
      <c r="L112" s="72"/>
      <c r="M112" s="64" t="str">
        <f t="shared" si="0"/>
        <v/>
      </c>
      <c r="N112" s="65" t="str">
        <f t="shared" si="1"/>
        <v/>
      </c>
      <c r="O112" s="76"/>
      <c r="P112" s="77"/>
      <c r="Q112" s="76"/>
    </row>
    <row r="113" spans="2:17" ht="15" customHeight="1" x14ac:dyDescent="0.25">
      <c r="B113" s="67"/>
      <c r="C113" s="81"/>
      <c r="D113" s="82"/>
      <c r="E113" s="63" t="str">
        <f>IF($C113&lt;&gt;"",VLOOKUP($C113,T_Etablissements[#All],2,0),"")</f>
        <v/>
      </c>
      <c r="F113" s="81"/>
      <c r="G113" s="82"/>
      <c r="H113" s="71"/>
      <c r="I113" s="72"/>
      <c r="J113" s="72"/>
      <c r="K113" s="73"/>
      <c r="L113" s="72"/>
      <c r="M113" s="64" t="str">
        <f t="shared" si="0"/>
        <v/>
      </c>
      <c r="N113" s="65" t="str">
        <f t="shared" si="1"/>
        <v/>
      </c>
      <c r="O113" s="76"/>
      <c r="P113" s="77"/>
      <c r="Q113" s="76"/>
    </row>
    <row r="114" spans="2:17" ht="15" customHeight="1" x14ac:dyDescent="0.25">
      <c r="B114" s="67"/>
      <c r="C114" s="81"/>
      <c r="D114" s="82"/>
      <c r="E114" s="63" t="str">
        <f>IF($C114&lt;&gt;"",VLOOKUP($C114,T_Etablissements[#All],2,0),"")</f>
        <v/>
      </c>
      <c r="F114" s="81"/>
      <c r="G114" s="82"/>
      <c r="H114" s="71"/>
      <c r="I114" s="72"/>
      <c r="J114" s="72"/>
      <c r="K114" s="73"/>
      <c r="L114" s="72"/>
      <c r="M114" s="64" t="str">
        <f t="shared" si="0"/>
        <v/>
      </c>
      <c r="N114" s="65" t="str">
        <f t="shared" si="1"/>
        <v/>
      </c>
      <c r="O114" s="76"/>
      <c r="P114" s="77"/>
      <c r="Q114" s="76"/>
    </row>
    <row r="115" spans="2:17" ht="15" customHeight="1" x14ac:dyDescent="0.25">
      <c r="B115" s="67"/>
      <c r="C115" s="81"/>
      <c r="D115" s="82"/>
      <c r="E115" s="63" t="str">
        <f>IF($C115&lt;&gt;"",VLOOKUP($C115,T_Etablissements[#All],2,0),"")</f>
        <v/>
      </c>
      <c r="F115" s="81"/>
      <c r="G115" s="82"/>
      <c r="H115" s="71"/>
      <c r="I115" s="72"/>
      <c r="J115" s="72"/>
      <c r="K115" s="73"/>
      <c r="L115" s="72"/>
      <c r="M115" s="64" t="str">
        <f t="shared" ref="M115:M178" si="2">IF($L115&lt;&gt;"",YEARFRAC($J115,$L115,4)*12,"")</f>
        <v/>
      </c>
      <c r="N115" s="65" t="str">
        <f t="shared" ref="N115:N178" si="3">IF($L115&lt;&gt;"",$K115/12*(YEARFRAC($J115,$L115,4)*12),"")</f>
        <v/>
      </c>
      <c r="O115" s="76"/>
      <c r="P115" s="77"/>
      <c r="Q115" s="76"/>
    </row>
    <row r="116" spans="2:17" ht="15" customHeight="1" x14ac:dyDescent="0.25">
      <c r="B116" s="67"/>
      <c r="C116" s="81"/>
      <c r="D116" s="82"/>
      <c r="E116" s="63" t="str">
        <f>IF($C116&lt;&gt;"",VLOOKUP($C116,T_Etablissements[#All],2,0),"")</f>
        <v/>
      </c>
      <c r="F116" s="81"/>
      <c r="G116" s="82"/>
      <c r="H116" s="71"/>
      <c r="I116" s="72"/>
      <c r="J116" s="72"/>
      <c r="K116" s="73"/>
      <c r="L116" s="72"/>
      <c r="M116" s="64" t="str">
        <f t="shared" si="2"/>
        <v/>
      </c>
      <c r="N116" s="65" t="str">
        <f t="shared" si="3"/>
        <v/>
      </c>
      <c r="O116" s="76"/>
      <c r="P116" s="77"/>
      <c r="Q116" s="76"/>
    </row>
    <row r="117" spans="2:17" ht="15" customHeight="1" x14ac:dyDescent="0.25">
      <c r="B117" s="67"/>
      <c r="C117" s="81"/>
      <c r="D117" s="82"/>
      <c r="E117" s="63" t="str">
        <f>IF($C117&lt;&gt;"",VLOOKUP($C117,T_Etablissements[#All],2,0),"")</f>
        <v/>
      </c>
      <c r="F117" s="81"/>
      <c r="G117" s="82"/>
      <c r="H117" s="71"/>
      <c r="I117" s="72"/>
      <c r="J117" s="72"/>
      <c r="K117" s="73"/>
      <c r="L117" s="72"/>
      <c r="M117" s="64" t="str">
        <f t="shared" si="2"/>
        <v/>
      </c>
      <c r="N117" s="65" t="str">
        <f t="shared" si="3"/>
        <v/>
      </c>
      <c r="O117" s="76"/>
      <c r="P117" s="77"/>
      <c r="Q117" s="76"/>
    </row>
    <row r="118" spans="2:17" ht="15" customHeight="1" x14ac:dyDescent="0.25">
      <c r="B118" s="67"/>
      <c r="C118" s="81"/>
      <c r="D118" s="82"/>
      <c r="E118" s="63" t="str">
        <f>IF($C118&lt;&gt;"",VLOOKUP($C118,T_Etablissements[#All],2,0),"")</f>
        <v/>
      </c>
      <c r="F118" s="81"/>
      <c r="G118" s="82"/>
      <c r="H118" s="71"/>
      <c r="I118" s="72"/>
      <c r="J118" s="72"/>
      <c r="K118" s="73"/>
      <c r="L118" s="72"/>
      <c r="M118" s="64" t="str">
        <f t="shared" si="2"/>
        <v/>
      </c>
      <c r="N118" s="65" t="str">
        <f t="shared" si="3"/>
        <v/>
      </c>
      <c r="O118" s="76"/>
      <c r="P118" s="77"/>
      <c r="Q118" s="76"/>
    </row>
    <row r="119" spans="2:17" ht="15" customHeight="1" x14ac:dyDescent="0.25">
      <c r="B119" s="67"/>
      <c r="C119" s="81"/>
      <c r="D119" s="82"/>
      <c r="E119" s="63" t="str">
        <f>IF($C119&lt;&gt;"",VLOOKUP($C119,T_Etablissements[#All],2,0),"")</f>
        <v/>
      </c>
      <c r="F119" s="81"/>
      <c r="G119" s="82"/>
      <c r="H119" s="71"/>
      <c r="I119" s="72"/>
      <c r="J119" s="72"/>
      <c r="K119" s="73"/>
      <c r="L119" s="72"/>
      <c r="M119" s="64" t="str">
        <f t="shared" si="2"/>
        <v/>
      </c>
      <c r="N119" s="65" t="str">
        <f t="shared" si="3"/>
        <v/>
      </c>
      <c r="O119" s="76"/>
      <c r="P119" s="77"/>
      <c r="Q119" s="76"/>
    </row>
    <row r="120" spans="2:17" ht="15" customHeight="1" x14ac:dyDescent="0.25">
      <c r="B120" s="67"/>
      <c r="C120" s="81"/>
      <c r="D120" s="82"/>
      <c r="E120" s="63" t="str">
        <f>IF($C120&lt;&gt;"",VLOOKUP($C120,T_Etablissements[#All],2,0),"")</f>
        <v/>
      </c>
      <c r="F120" s="81"/>
      <c r="G120" s="82"/>
      <c r="H120" s="71"/>
      <c r="I120" s="72"/>
      <c r="J120" s="72"/>
      <c r="K120" s="73"/>
      <c r="L120" s="72"/>
      <c r="M120" s="64" t="str">
        <f t="shared" si="2"/>
        <v/>
      </c>
      <c r="N120" s="65" t="str">
        <f t="shared" si="3"/>
        <v/>
      </c>
      <c r="O120" s="76"/>
      <c r="P120" s="77"/>
      <c r="Q120" s="76"/>
    </row>
    <row r="121" spans="2:17" ht="15" customHeight="1" x14ac:dyDescent="0.25">
      <c r="B121" s="67"/>
      <c r="C121" s="81"/>
      <c r="D121" s="82"/>
      <c r="E121" s="63" t="str">
        <f>IF($C121&lt;&gt;"",VLOOKUP($C121,T_Etablissements[#All],2,0),"")</f>
        <v/>
      </c>
      <c r="F121" s="81"/>
      <c r="G121" s="82"/>
      <c r="H121" s="71"/>
      <c r="I121" s="72"/>
      <c r="J121" s="72"/>
      <c r="K121" s="73"/>
      <c r="L121" s="72"/>
      <c r="M121" s="64" t="str">
        <f t="shared" si="2"/>
        <v/>
      </c>
      <c r="N121" s="65" t="str">
        <f t="shared" si="3"/>
        <v/>
      </c>
      <c r="O121" s="76"/>
      <c r="P121" s="77"/>
      <c r="Q121" s="76"/>
    </row>
    <row r="122" spans="2:17" ht="15" customHeight="1" x14ac:dyDescent="0.25">
      <c r="B122" s="67"/>
      <c r="C122" s="81"/>
      <c r="D122" s="82"/>
      <c r="E122" s="63" t="str">
        <f>IF($C122&lt;&gt;"",VLOOKUP($C122,T_Etablissements[#All],2,0),"")</f>
        <v/>
      </c>
      <c r="F122" s="81"/>
      <c r="G122" s="82"/>
      <c r="H122" s="71"/>
      <c r="I122" s="72"/>
      <c r="J122" s="72"/>
      <c r="K122" s="73"/>
      <c r="L122" s="72"/>
      <c r="M122" s="64" t="str">
        <f t="shared" si="2"/>
        <v/>
      </c>
      <c r="N122" s="65" t="str">
        <f t="shared" si="3"/>
        <v/>
      </c>
      <c r="O122" s="76"/>
      <c r="P122" s="77"/>
      <c r="Q122" s="76"/>
    </row>
    <row r="123" spans="2:17" ht="15" customHeight="1" x14ac:dyDescent="0.25">
      <c r="B123" s="67"/>
      <c r="C123" s="81"/>
      <c r="D123" s="82"/>
      <c r="E123" s="63" t="str">
        <f>IF($C123&lt;&gt;"",VLOOKUP($C123,T_Etablissements[#All],2,0),"")</f>
        <v/>
      </c>
      <c r="F123" s="81"/>
      <c r="G123" s="82"/>
      <c r="H123" s="71"/>
      <c r="I123" s="72"/>
      <c r="J123" s="72"/>
      <c r="K123" s="73"/>
      <c r="L123" s="72"/>
      <c r="M123" s="64" t="str">
        <f t="shared" si="2"/>
        <v/>
      </c>
      <c r="N123" s="65" t="str">
        <f t="shared" si="3"/>
        <v/>
      </c>
      <c r="O123" s="76"/>
      <c r="P123" s="77"/>
      <c r="Q123" s="76"/>
    </row>
    <row r="124" spans="2:17" ht="15" customHeight="1" x14ac:dyDescent="0.25">
      <c r="B124" s="67"/>
      <c r="C124" s="81"/>
      <c r="D124" s="82"/>
      <c r="E124" s="63" t="str">
        <f>IF($C124&lt;&gt;"",VLOOKUP($C124,T_Etablissements[#All],2,0),"")</f>
        <v/>
      </c>
      <c r="F124" s="81"/>
      <c r="G124" s="82"/>
      <c r="H124" s="71"/>
      <c r="I124" s="72"/>
      <c r="J124" s="72"/>
      <c r="K124" s="73"/>
      <c r="L124" s="72"/>
      <c r="M124" s="64" t="str">
        <f t="shared" si="2"/>
        <v/>
      </c>
      <c r="N124" s="65" t="str">
        <f t="shared" si="3"/>
        <v/>
      </c>
      <c r="O124" s="76"/>
      <c r="P124" s="77"/>
      <c r="Q124" s="76"/>
    </row>
    <row r="125" spans="2:17" ht="15" customHeight="1" x14ac:dyDescent="0.25">
      <c r="B125" s="67"/>
      <c r="C125" s="81"/>
      <c r="D125" s="82"/>
      <c r="E125" s="63" t="str">
        <f>IF($C125&lt;&gt;"",VLOOKUP($C125,T_Etablissements[#All],2,0),"")</f>
        <v/>
      </c>
      <c r="F125" s="81"/>
      <c r="G125" s="82"/>
      <c r="H125" s="71"/>
      <c r="I125" s="72"/>
      <c r="J125" s="72"/>
      <c r="K125" s="73"/>
      <c r="L125" s="72"/>
      <c r="M125" s="64" t="str">
        <f t="shared" si="2"/>
        <v/>
      </c>
      <c r="N125" s="65" t="str">
        <f t="shared" si="3"/>
        <v/>
      </c>
      <c r="O125" s="76"/>
      <c r="P125" s="77"/>
      <c r="Q125" s="76"/>
    </row>
    <row r="126" spans="2:17" ht="15" customHeight="1" x14ac:dyDescent="0.25">
      <c r="B126" s="67"/>
      <c r="C126" s="81"/>
      <c r="D126" s="82"/>
      <c r="E126" s="63" t="str">
        <f>IF($C126&lt;&gt;"",VLOOKUP($C126,T_Etablissements[#All],2,0),"")</f>
        <v/>
      </c>
      <c r="F126" s="81"/>
      <c r="G126" s="82"/>
      <c r="H126" s="71"/>
      <c r="I126" s="72"/>
      <c r="J126" s="72"/>
      <c r="K126" s="73"/>
      <c r="L126" s="72"/>
      <c r="M126" s="64" t="str">
        <f t="shared" si="2"/>
        <v/>
      </c>
      <c r="N126" s="65" t="str">
        <f t="shared" si="3"/>
        <v/>
      </c>
      <c r="O126" s="76"/>
      <c r="P126" s="77"/>
      <c r="Q126" s="76"/>
    </row>
    <row r="127" spans="2:17" ht="15" customHeight="1" x14ac:dyDescent="0.25">
      <c r="B127" s="67"/>
      <c r="C127" s="81"/>
      <c r="D127" s="82"/>
      <c r="E127" s="63" t="str">
        <f>IF($C127&lt;&gt;"",VLOOKUP($C127,T_Etablissements[#All],2,0),"")</f>
        <v/>
      </c>
      <c r="F127" s="81"/>
      <c r="G127" s="82"/>
      <c r="H127" s="71"/>
      <c r="I127" s="72"/>
      <c r="J127" s="72"/>
      <c r="K127" s="73"/>
      <c r="L127" s="72"/>
      <c r="M127" s="64" t="str">
        <f t="shared" si="2"/>
        <v/>
      </c>
      <c r="N127" s="65" t="str">
        <f t="shared" si="3"/>
        <v/>
      </c>
      <c r="O127" s="76"/>
      <c r="P127" s="77"/>
      <c r="Q127" s="76"/>
    </row>
    <row r="128" spans="2:17" ht="15" customHeight="1" x14ac:dyDescent="0.25">
      <c r="B128" s="67"/>
      <c r="C128" s="81"/>
      <c r="D128" s="82"/>
      <c r="E128" s="63" t="str">
        <f>IF($C128&lt;&gt;"",VLOOKUP($C128,T_Etablissements[#All],2,0),"")</f>
        <v/>
      </c>
      <c r="F128" s="81"/>
      <c r="G128" s="82"/>
      <c r="H128" s="71"/>
      <c r="I128" s="72"/>
      <c r="J128" s="72"/>
      <c r="K128" s="73"/>
      <c r="L128" s="72"/>
      <c r="M128" s="64" t="str">
        <f t="shared" si="2"/>
        <v/>
      </c>
      <c r="N128" s="65" t="str">
        <f t="shared" si="3"/>
        <v/>
      </c>
      <c r="O128" s="76"/>
      <c r="P128" s="77"/>
      <c r="Q128" s="76"/>
    </row>
    <row r="129" spans="2:17" ht="15" customHeight="1" x14ac:dyDescent="0.25">
      <c r="B129" s="67"/>
      <c r="C129" s="81"/>
      <c r="D129" s="82"/>
      <c r="E129" s="63" t="str">
        <f>IF($C129&lt;&gt;"",VLOOKUP($C129,T_Etablissements[#All],2,0),"")</f>
        <v/>
      </c>
      <c r="F129" s="81"/>
      <c r="G129" s="82"/>
      <c r="H129" s="71"/>
      <c r="I129" s="72"/>
      <c r="J129" s="72"/>
      <c r="K129" s="73"/>
      <c r="L129" s="72"/>
      <c r="M129" s="64" t="str">
        <f t="shared" si="2"/>
        <v/>
      </c>
      <c r="N129" s="65" t="str">
        <f t="shared" si="3"/>
        <v/>
      </c>
      <c r="O129" s="76"/>
      <c r="P129" s="77"/>
      <c r="Q129" s="76"/>
    </row>
    <row r="130" spans="2:17" ht="15" customHeight="1" x14ac:dyDescent="0.25">
      <c r="B130" s="67"/>
      <c r="C130" s="81"/>
      <c r="D130" s="82"/>
      <c r="E130" s="63" t="str">
        <f>IF($C130&lt;&gt;"",VLOOKUP($C130,T_Etablissements[#All],2,0),"")</f>
        <v/>
      </c>
      <c r="F130" s="81"/>
      <c r="G130" s="82"/>
      <c r="H130" s="71"/>
      <c r="I130" s="72"/>
      <c r="J130" s="72"/>
      <c r="K130" s="73"/>
      <c r="L130" s="72"/>
      <c r="M130" s="64" t="str">
        <f t="shared" si="2"/>
        <v/>
      </c>
      <c r="N130" s="65" t="str">
        <f t="shared" si="3"/>
        <v/>
      </c>
      <c r="O130" s="76"/>
      <c r="P130" s="77"/>
      <c r="Q130" s="76"/>
    </row>
    <row r="131" spans="2:17" ht="15" customHeight="1" x14ac:dyDescent="0.25">
      <c r="B131" s="67"/>
      <c r="C131" s="81"/>
      <c r="D131" s="82"/>
      <c r="E131" s="63" t="str">
        <f>IF($C131&lt;&gt;"",VLOOKUP($C131,T_Etablissements[#All],2,0),"")</f>
        <v/>
      </c>
      <c r="F131" s="81"/>
      <c r="G131" s="82"/>
      <c r="H131" s="71"/>
      <c r="I131" s="72"/>
      <c r="J131" s="72"/>
      <c r="K131" s="73"/>
      <c r="L131" s="72"/>
      <c r="M131" s="64" t="str">
        <f t="shared" si="2"/>
        <v/>
      </c>
      <c r="N131" s="65" t="str">
        <f t="shared" si="3"/>
        <v/>
      </c>
      <c r="O131" s="76"/>
      <c r="P131" s="77"/>
      <c r="Q131" s="76"/>
    </row>
    <row r="132" spans="2:17" ht="15" customHeight="1" x14ac:dyDescent="0.25">
      <c r="B132" s="67"/>
      <c r="C132" s="81"/>
      <c r="D132" s="82"/>
      <c r="E132" s="63" t="str">
        <f>IF($C132&lt;&gt;"",VLOOKUP($C132,T_Etablissements[#All],2,0),"")</f>
        <v/>
      </c>
      <c r="F132" s="81"/>
      <c r="G132" s="82"/>
      <c r="H132" s="71"/>
      <c r="I132" s="72"/>
      <c r="J132" s="72"/>
      <c r="K132" s="73"/>
      <c r="L132" s="72"/>
      <c r="M132" s="64" t="str">
        <f t="shared" si="2"/>
        <v/>
      </c>
      <c r="N132" s="65" t="str">
        <f t="shared" si="3"/>
        <v/>
      </c>
      <c r="O132" s="76"/>
      <c r="P132" s="77"/>
      <c r="Q132" s="76"/>
    </row>
    <row r="133" spans="2:17" ht="15" customHeight="1" x14ac:dyDescent="0.25">
      <c r="B133" s="67"/>
      <c r="C133" s="81"/>
      <c r="D133" s="82"/>
      <c r="E133" s="63" t="str">
        <f>IF($C133&lt;&gt;"",VLOOKUP($C133,T_Etablissements[#All],2,0),"")</f>
        <v/>
      </c>
      <c r="F133" s="81"/>
      <c r="G133" s="82"/>
      <c r="H133" s="71"/>
      <c r="I133" s="72"/>
      <c r="J133" s="72"/>
      <c r="K133" s="73"/>
      <c r="L133" s="72"/>
      <c r="M133" s="64" t="str">
        <f t="shared" si="2"/>
        <v/>
      </c>
      <c r="N133" s="65" t="str">
        <f t="shared" si="3"/>
        <v/>
      </c>
      <c r="O133" s="76"/>
      <c r="P133" s="77"/>
      <c r="Q133" s="76"/>
    </row>
    <row r="134" spans="2:17" ht="15" customHeight="1" x14ac:dyDescent="0.25">
      <c r="B134" s="67"/>
      <c r="C134" s="81"/>
      <c r="D134" s="82"/>
      <c r="E134" s="63" t="str">
        <f>IF($C134&lt;&gt;"",VLOOKUP($C134,T_Etablissements[#All],2,0),"")</f>
        <v/>
      </c>
      <c r="F134" s="81"/>
      <c r="G134" s="82"/>
      <c r="H134" s="71"/>
      <c r="I134" s="72"/>
      <c r="J134" s="72"/>
      <c r="K134" s="73"/>
      <c r="L134" s="72"/>
      <c r="M134" s="64" t="str">
        <f t="shared" si="2"/>
        <v/>
      </c>
      <c r="N134" s="65" t="str">
        <f t="shared" si="3"/>
        <v/>
      </c>
      <c r="O134" s="76"/>
      <c r="P134" s="77"/>
      <c r="Q134" s="76"/>
    </row>
    <row r="135" spans="2:17" ht="15" customHeight="1" x14ac:dyDescent="0.25">
      <c r="B135" s="67"/>
      <c r="C135" s="81"/>
      <c r="D135" s="82"/>
      <c r="E135" s="63" t="str">
        <f>IF($C135&lt;&gt;"",VLOOKUP($C135,T_Etablissements[#All],2,0),"")</f>
        <v/>
      </c>
      <c r="F135" s="81"/>
      <c r="G135" s="82"/>
      <c r="H135" s="71"/>
      <c r="I135" s="72"/>
      <c r="J135" s="72"/>
      <c r="K135" s="73"/>
      <c r="L135" s="72"/>
      <c r="M135" s="64" t="str">
        <f t="shared" si="2"/>
        <v/>
      </c>
      <c r="N135" s="65" t="str">
        <f t="shared" si="3"/>
        <v/>
      </c>
      <c r="O135" s="76"/>
      <c r="P135" s="77"/>
      <c r="Q135" s="76"/>
    </row>
    <row r="136" spans="2:17" ht="15" customHeight="1" x14ac:dyDescent="0.25">
      <c r="B136" s="67"/>
      <c r="C136" s="81"/>
      <c r="D136" s="82"/>
      <c r="E136" s="63" t="str">
        <f>IF($C136&lt;&gt;"",VLOOKUP($C136,T_Etablissements[#All],2,0),"")</f>
        <v/>
      </c>
      <c r="F136" s="81"/>
      <c r="G136" s="82"/>
      <c r="H136" s="71"/>
      <c r="I136" s="72"/>
      <c r="J136" s="72"/>
      <c r="K136" s="73"/>
      <c r="L136" s="72"/>
      <c r="M136" s="64" t="str">
        <f t="shared" si="2"/>
        <v/>
      </c>
      <c r="N136" s="65" t="str">
        <f t="shared" si="3"/>
        <v/>
      </c>
      <c r="O136" s="76"/>
      <c r="P136" s="77"/>
      <c r="Q136" s="76"/>
    </row>
    <row r="137" spans="2:17" ht="15" customHeight="1" x14ac:dyDescent="0.25">
      <c r="B137" s="67"/>
      <c r="C137" s="81"/>
      <c r="D137" s="82"/>
      <c r="E137" s="63" t="str">
        <f>IF($C137&lt;&gt;"",VLOOKUP($C137,T_Etablissements[#All],2,0),"")</f>
        <v/>
      </c>
      <c r="F137" s="81"/>
      <c r="G137" s="82"/>
      <c r="H137" s="71"/>
      <c r="I137" s="72"/>
      <c r="J137" s="72"/>
      <c r="K137" s="73"/>
      <c r="L137" s="72"/>
      <c r="M137" s="64" t="str">
        <f t="shared" si="2"/>
        <v/>
      </c>
      <c r="N137" s="65" t="str">
        <f t="shared" si="3"/>
        <v/>
      </c>
      <c r="O137" s="76"/>
      <c r="P137" s="77"/>
      <c r="Q137" s="76"/>
    </row>
    <row r="138" spans="2:17" ht="15" customHeight="1" x14ac:dyDescent="0.25">
      <c r="B138" s="67"/>
      <c r="C138" s="81"/>
      <c r="D138" s="82"/>
      <c r="E138" s="63" t="str">
        <f>IF($C138&lt;&gt;"",VLOOKUP($C138,T_Etablissements[#All],2,0),"")</f>
        <v/>
      </c>
      <c r="F138" s="81"/>
      <c r="G138" s="82"/>
      <c r="H138" s="71"/>
      <c r="I138" s="72"/>
      <c r="J138" s="72"/>
      <c r="K138" s="73"/>
      <c r="L138" s="72"/>
      <c r="M138" s="64" t="str">
        <f t="shared" si="2"/>
        <v/>
      </c>
      <c r="N138" s="65" t="str">
        <f t="shared" si="3"/>
        <v/>
      </c>
      <c r="O138" s="76"/>
      <c r="P138" s="77"/>
      <c r="Q138" s="76"/>
    </row>
    <row r="139" spans="2:17" ht="15" customHeight="1" x14ac:dyDescent="0.25">
      <c r="B139" s="67"/>
      <c r="C139" s="81"/>
      <c r="D139" s="82"/>
      <c r="E139" s="63" t="str">
        <f>IF($C139&lt;&gt;"",VLOOKUP($C139,T_Etablissements[#All],2,0),"")</f>
        <v/>
      </c>
      <c r="F139" s="81"/>
      <c r="G139" s="82"/>
      <c r="H139" s="71"/>
      <c r="I139" s="72"/>
      <c r="J139" s="72"/>
      <c r="K139" s="73"/>
      <c r="L139" s="72"/>
      <c r="M139" s="64" t="str">
        <f t="shared" si="2"/>
        <v/>
      </c>
      <c r="N139" s="65" t="str">
        <f t="shared" si="3"/>
        <v/>
      </c>
      <c r="O139" s="76"/>
      <c r="P139" s="77"/>
      <c r="Q139" s="76"/>
    </row>
    <row r="140" spans="2:17" ht="15" customHeight="1" x14ac:dyDescent="0.25">
      <c r="B140" s="67"/>
      <c r="C140" s="81"/>
      <c r="D140" s="82"/>
      <c r="E140" s="63" t="str">
        <f>IF($C140&lt;&gt;"",VLOOKUP($C140,T_Etablissements[#All],2,0),"")</f>
        <v/>
      </c>
      <c r="F140" s="81"/>
      <c r="G140" s="82"/>
      <c r="H140" s="71"/>
      <c r="I140" s="72"/>
      <c r="J140" s="72"/>
      <c r="K140" s="73"/>
      <c r="L140" s="72"/>
      <c r="M140" s="64" t="str">
        <f t="shared" si="2"/>
        <v/>
      </c>
      <c r="N140" s="65" t="str">
        <f t="shared" si="3"/>
        <v/>
      </c>
      <c r="O140" s="76"/>
      <c r="P140" s="77"/>
      <c r="Q140" s="76"/>
    </row>
    <row r="141" spans="2:17" ht="15" customHeight="1" x14ac:dyDescent="0.25">
      <c r="B141" s="67"/>
      <c r="C141" s="81"/>
      <c r="D141" s="82"/>
      <c r="E141" s="63" t="str">
        <f>IF($C141&lt;&gt;"",VLOOKUP($C141,T_Etablissements[#All],2,0),"")</f>
        <v/>
      </c>
      <c r="F141" s="81"/>
      <c r="G141" s="82"/>
      <c r="H141" s="71"/>
      <c r="I141" s="72"/>
      <c r="J141" s="72"/>
      <c r="K141" s="73"/>
      <c r="L141" s="72"/>
      <c r="M141" s="64" t="str">
        <f t="shared" si="2"/>
        <v/>
      </c>
      <c r="N141" s="65" t="str">
        <f t="shared" si="3"/>
        <v/>
      </c>
      <c r="O141" s="76"/>
      <c r="P141" s="77"/>
      <c r="Q141" s="76"/>
    </row>
    <row r="142" spans="2:17" ht="15" customHeight="1" x14ac:dyDescent="0.25">
      <c r="B142" s="67"/>
      <c r="C142" s="81"/>
      <c r="D142" s="82"/>
      <c r="E142" s="63" t="str">
        <f>IF($C142&lt;&gt;"",VLOOKUP($C142,T_Etablissements[#All],2,0),"")</f>
        <v/>
      </c>
      <c r="F142" s="81"/>
      <c r="G142" s="82"/>
      <c r="H142" s="71"/>
      <c r="I142" s="72"/>
      <c r="J142" s="72"/>
      <c r="K142" s="73"/>
      <c r="L142" s="72"/>
      <c r="M142" s="64" t="str">
        <f t="shared" si="2"/>
        <v/>
      </c>
      <c r="N142" s="65" t="str">
        <f t="shared" si="3"/>
        <v/>
      </c>
      <c r="O142" s="76"/>
      <c r="P142" s="77"/>
      <c r="Q142" s="76"/>
    </row>
    <row r="143" spans="2:17" ht="15" customHeight="1" x14ac:dyDescent="0.25">
      <c r="B143" s="67"/>
      <c r="C143" s="81"/>
      <c r="D143" s="82"/>
      <c r="E143" s="63" t="str">
        <f>IF($C143&lt;&gt;"",VLOOKUP($C143,T_Etablissements[#All],2,0),"")</f>
        <v/>
      </c>
      <c r="F143" s="81"/>
      <c r="G143" s="82"/>
      <c r="H143" s="71"/>
      <c r="I143" s="72"/>
      <c r="J143" s="72"/>
      <c r="K143" s="73"/>
      <c r="L143" s="72"/>
      <c r="M143" s="64" t="str">
        <f t="shared" si="2"/>
        <v/>
      </c>
      <c r="N143" s="65" t="str">
        <f t="shared" si="3"/>
        <v/>
      </c>
      <c r="O143" s="76"/>
      <c r="P143" s="77"/>
      <c r="Q143" s="76"/>
    </row>
    <row r="144" spans="2:17" ht="15" customHeight="1" x14ac:dyDescent="0.25">
      <c r="B144" s="67"/>
      <c r="C144" s="81"/>
      <c r="D144" s="82"/>
      <c r="E144" s="63" t="str">
        <f>IF($C144&lt;&gt;"",VLOOKUP($C144,T_Etablissements[#All],2,0),"")</f>
        <v/>
      </c>
      <c r="F144" s="81"/>
      <c r="G144" s="82"/>
      <c r="H144" s="71"/>
      <c r="I144" s="72"/>
      <c r="J144" s="72"/>
      <c r="K144" s="73"/>
      <c r="L144" s="72"/>
      <c r="M144" s="64" t="str">
        <f t="shared" si="2"/>
        <v/>
      </c>
      <c r="N144" s="65" t="str">
        <f t="shared" si="3"/>
        <v/>
      </c>
      <c r="O144" s="76"/>
      <c r="P144" s="77"/>
      <c r="Q144" s="76"/>
    </row>
    <row r="145" spans="2:17" ht="15" customHeight="1" x14ac:dyDescent="0.25">
      <c r="B145" s="67"/>
      <c r="C145" s="81"/>
      <c r="D145" s="82"/>
      <c r="E145" s="63" t="str">
        <f>IF($C145&lt;&gt;"",VLOOKUP($C145,T_Etablissements[#All],2,0),"")</f>
        <v/>
      </c>
      <c r="F145" s="81"/>
      <c r="G145" s="82"/>
      <c r="H145" s="71"/>
      <c r="I145" s="72"/>
      <c r="J145" s="72"/>
      <c r="K145" s="73"/>
      <c r="L145" s="72"/>
      <c r="M145" s="64" t="str">
        <f t="shared" si="2"/>
        <v/>
      </c>
      <c r="N145" s="65" t="str">
        <f t="shared" si="3"/>
        <v/>
      </c>
      <c r="O145" s="76"/>
      <c r="P145" s="77"/>
      <c r="Q145" s="76"/>
    </row>
    <row r="146" spans="2:17" ht="15" customHeight="1" x14ac:dyDescent="0.25">
      <c r="B146" s="67"/>
      <c r="C146" s="81"/>
      <c r="D146" s="82"/>
      <c r="E146" s="63" t="str">
        <f>IF($C146&lt;&gt;"",VLOOKUP($C146,T_Etablissements[#All],2,0),"")</f>
        <v/>
      </c>
      <c r="F146" s="81"/>
      <c r="G146" s="82"/>
      <c r="H146" s="71"/>
      <c r="I146" s="72"/>
      <c r="J146" s="72"/>
      <c r="K146" s="73"/>
      <c r="L146" s="72"/>
      <c r="M146" s="64" t="str">
        <f t="shared" si="2"/>
        <v/>
      </c>
      <c r="N146" s="65" t="str">
        <f t="shared" si="3"/>
        <v/>
      </c>
      <c r="O146" s="76"/>
      <c r="P146" s="77"/>
      <c r="Q146" s="76"/>
    </row>
    <row r="147" spans="2:17" ht="15" customHeight="1" x14ac:dyDescent="0.25">
      <c r="B147" s="67"/>
      <c r="C147" s="81"/>
      <c r="D147" s="82"/>
      <c r="E147" s="63" t="str">
        <f>IF($C147&lt;&gt;"",VLOOKUP($C147,T_Etablissements[#All],2,0),"")</f>
        <v/>
      </c>
      <c r="F147" s="81"/>
      <c r="G147" s="82"/>
      <c r="H147" s="71"/>
      <c r="I147" s="72"/>
      <c r="J147" s="72"/>
      <c r="K147" s="73"/>
      <c r="L147" s="72"/>
      <c r="M147" s="64" t="str">
        <f t="shared" si="2"/>
        <v/>
      </c>
      <c r="N147" s="65" t="str">
        <f t="shared" si="3"/>
        <v/>
      </c>
      <c r="O147" s="76"/>
      <c r="P147" s="77"/>
      <c r="Q147" s="76"/>
    </row>
    <row r="148" spans="2:17" ht="15" customHeight="1" x14ac:dyDescent="0.25">
      <c r="B148" s="67"/>
      <c r="C148" s="81"/>
      <c r="D148" s="82"/>
      <c r="E148" s="63" t="str">
        <f>IF($C148&lt;&gt;"",VLOOKUP($C148,T_Etablissements[#All],2,0),"")</f>
        <v/>
      </c>
      <c r="F148" s="81"/>
      <c r="G148" s="82"/>
      <c r="H148" s="71"/>
      <c r="I148" s="72"/>
      <c r="J148" s="72"/>
      <c r="K148" s="73"/>
      <c r="L148" s="72"/>
      <c r="M148" s="64" t="str">
        <f t="shared" si="2"/>
        <v/>
      </c>
      <c r="N148" s="65" t="str">
        <f t="shared" si="3"/>
        <v/>
      </c>
      <c r="O148" s="76"/>
      <c r="P148" s="77"/>
      <c r="Q148" s="76"/>
    </row>
    <row r="149" spans="2:17" ht="15" customHeight="1" x14ac:dyDescent="0.25">
      <c r="B149" s="67"/>
      <c r="C149" s="81"/>
      <c r="D149" s="82"/>
      <c r="E149" s="63" t="str">
        <f>IF($C149&lt;&gt;"",VLOOKUP($C149,T_Etablissements[#All],2,0),"")</f>
        <v/>
      </c>
      <c r="F149" s="81"/>
      <c r="G149" s="82"/>
      <c r="H149" s="71"/>
      <c r="I149" s="72"/>
      <c r="J149" s="72"/>
      <c r="K149" s="73"/>
      <c r="L149" s="72"/>
      <c r="M149" s="64" t="str">
        <f t="shared" si="2"/>
        <v/>
      </c>
      <c r="N149" s="65" t="str">
        <f t="shared" si="3"/>
        <v/>
      </c>
      <c r="O149" s="76"/>
      <c r="P149" s="77"/>
      <c r="Q149" s="76"/>
    </row>
    <row r="150" spans="2:17" ht="15" customHeight="1" x14ac:dyDescent="0.25">
      <c r="B150" s="67"/>
      <c r="C150" s="81"/>
      <c r="D150" s="82"/>
      <c r="E150" s="63" t="str">
        <f>IF($C150&lt;&gt;"",VLOOKUP($C150,T_Etablissements[#All],2,0),"")</f>
        <v/>
      </c>
      <c r="F150" s="81"/>
      <c r="G150" s="82"/>
      <c r="H150" s="71"/>
      <c r="I150" s="72"/>
      <c r="J150" s="72"/>
      <c r="K150" s="73"/>
      <c r="L150" s="72"/>
      <c r="M150" s="64" t="str">
        <f t="shared" si="2"/>
        <v/>
      </c>
      <c r="N150" s="65" t="str">
        <f t="shared" si="3"/>
        <v/>
      </c>
      <c r="O150" s="76"/>
      <c r="P150" s="77"/>
      <c r="Q150" s="76"/>
    </row>
    <row r="151" spans="2:17" ht="15" customHeight="1" x14ac:dyDescent="0.25">
      <c r="B151" s="67"/>
      <c r="C151" s="81"/>
      <c r="D151" s="82"/>
      <c r="E151" s="63" t="str">
        <f>IF($C151&lt;&gt;"",VLOOKUP($C151,T_Etablissements[#All],2,0),"")</f>
        <v/>
      </c>
      <c r="F151" s="81"/>
      <c r="G151" s="82"/>
      <c r="H151" s="71"/>
      <c r="I151" s="72"/>
      <c r="J151" s="72"/>
      <c r="K151" s="73"/>
      <c r="L151" s="72"/>
      <c r="M151" s="64" t="str">
        <f t="shared" si="2"/>
        <v/>
      </c>
      <c r="N151" s="65" t="str">
        <f t="shared" si="3"/>
        <v/>
      </c>
      <c r="O151" s="76"/>
      <c r="P151" s="77"/>
      <c r="Q151" s="76"/>
    </row>
    <row r="152" spans="2:17" ht="15" customHeight="1" x14ac:dyDescent="0.25">
      <c r="B152" s="67"/>
      <c r="C152" s="81"/>
      <c r="D152" s="82"/>
      <c r="E152" s="63" t="str">
        <f>IF($C152&lt;&gt;"",VLOOKUP($C152,T_Etablissements[#All],2,0),"")</f>
        <v/>
      </c>
      <c r="F152" s="81"/>
      <c r="G152" s="82"/>
      <c r="H152" s="71"/>
      <c r="I152" s="72"/>
      <c r="J152" s="72"/>
      <c r="K152" s="73"/>
      <c r="L152" s="72"/>
      <c r="M152" s="64" t="str">
        <f t="shared" si="2"/>
        <v/>
      </c>
      <c r="N152" s="65" t="str">
        <f t="shared" si="3"/>
        <v/>
      </c>
      <c r="O152" s="76"/>
      <c r="P152" s="77"/>
      <c r="Q152" s="76"/>
    </row>
    <row r="153" spans="2:17" ht="15" customHeight="1" x14ac:dyDescent="0.25">
      <c r="B153" s="67"/>
      <c r="C153" s="81"/>
      <c r="D153" s="82"/>
      <c r="E153" s="63" t="str">
        <f>IF($C153&lt;&gt;"",VLOOKUP($C153,T_Etablissements[#All],2,0),"")</f>
        <v/>
      </c>
      <c r="F153" s="81"/>
      <c r="G153" s="82"/>
      <c r="H153" s="71"/>
      <c r="I153" s="72"/>
      <c r="J153" s="72"/>
      <c r="K153" s="73"/>
      <c r="L153" s="72"/>
      <c r="M153" s="64" t="str">
        <f t="shared" si="2"/>
        <v/>
      </c>
      <c r="N153" s="65" t="str">
        <f t="shared" si="3"/>
        <v/>
      </c>
      <c r="O153" s="76"/>
      <c r="P153" s="77"/>
      <c r="Q153" s="76"/>
    </row>
    <row r="154" spans="2:17" ht="15" customHeight="1" x14ac:dyDescent="0.25">
      <c r="B154" s="67"/>
      <c r="C154" s="81"/>
      <c r="D154" s="82"/>
      <c r="E154" s="63" t="str">
        <f>IF($C154&lt;&gt;"",VLOOKUP($C154,T_Etablissements[#All],2,0),"")</f>
        <v/>
      </c>
      <c r="F154" s="81"/>
      <c r="G154" s="82"/>
      <c r="H154" s="71"/>
      <c r="I154" s="72"/>
      <c r="J154" s="72"/>
      <c r="K154" s="73"/>
      <c r="L154" s="72"/>
      <c r="M154" s="64" t="str">
        <f t="shared" si="2"/>
        <v/>
      </c>
      <c r="N154" s="65" t="str">
        <f t="shared" si="3"/>
        <v/>
      </c>
      <c r="O154" s="76"/>
      <c r="P154" s="77"/>
      <c r="Q154" s="76"/>
    </row>
    <row r="155" spans="2:17" ht="15" customHeight="1" x14ac:dyDescent="0.25">
      <c r="B155" s="67"/>
      <c r="C155" s="81"/>
      <c r="D155" s="82"/>
      <c r="E155" s="63" t="str">
        <f>IF($C155&lt;&gt;"",VLOOKUP($C155,T_Etablissements[#All],2,0),"")</f>
        <v/>
      </c>
      <c r="F155" s="81"/>
      <c r="G155" s="82"/>
      <c r="H155" s="71"/>
      <c r="I155" s="72"/>
      <c r="J155" s="72"/>
      <c r="K155" s="73"/>
      <c r="L155" s="72"/>
      <c r="M155" s="64" t="str">
        <f t="shared" si="2"/>
        <v/>
      </c>
      <c r="N155" s="65" t="str">
        <f t="shared" si="3"/>
        <v/>
      </c>
      <c r="O155" s="76"/>
      <c r="P155" s="77"/>
      <c r="Q155" s="76"/>
    </row>
    <row r="156" spans="2:17" ht="15" customHeight="1" x14ac:dyDescent="0.25">
      <c r="B156" s="67"/>
      <c r="C156" s="81"/>
      <c r="D156" s="82"/>
      <c r="E156" s="63" t="str">
        <f>IF($C156&lt;&gt;"",VLOOKUP($C156,T_Etablissements[#All],2,0),"")</f>
        <v/>
      </c>
      <c r="F156" s="81"/>
      <c r="G156" s="82"/>
      <c r="H156" s="71"/>
      <c r="I156" s="72"/>
      <c r="J156" s="72"/>
      <c r="K156" s="73"/>
      <c r="L156" s="72"/>
      <c r="M156" s="64" t="str">
        <f t="shared" si="2"/>
        <v/>
      </c>
      <c r="N156" s="65" t="str">
        <f t="shared" si="3"/>
        <v/>
      </c>
      <c r="O156" s="76"/>
      <c r="P156" s="77"/>
      <c r="Q156" s="76"/>
    </row>
    <row r="157" spans="2:17" ht="15" customHeight="1" x14ac:dyDescent="0.25">
      <c r="B157" s="67"/>
      <c r="C157" s="81"/>
      <c r="D157" s="82"/>
      <c r="E157" s="63" t="str">
        <f>IF($C157&lt;&gt;"",VLOOKUP($C157,T_Etablissements[#All],2,0),"")</f>
        <v/>
      </c>
      <c r="F157" s="81"/>
      <c r="G157" s="82"/>
      <c r="H157" s="71"/>
      <c r="I157" s="72"/>
      <c r="J157" s="72"/>
      <c r="K157" s="73"/>
      <c r="L157" s="72"/>
      <c r="M157" s="64" t="str">
        <f t="shared" si="2"/>
        <v/>
      </c>
      <c r="N157" s="65" t="str">
        <f t="shared" si="3"/>
        <v/>
      </c>
      <c r="O157" s="76"/>
      <c r="P157" s="77"/>
      <c r="Q157" s="76"/>
    </row>
    <row r="158" spans="2:17" ht="15" customHeight="1" x14ac:dyDescent="0.25">
      <c r="B158" s="67"/>
      <c r="C158" s="81"/>
      <c r="D158" s="82"/>
      <c r="E158" s="63" t="str">
        <f>IF($C158&lt;&gt;"",VLOOKUP($C158,T_Etablissements[#All],2,0),"")</f>
        <v/>
      </c>
      <c r="F158" s="81"/>
      <c r="G158" s="82"/>
      <c r="H158" s="71"/>
      <c r="I158" s="72"/>
      <c r="J158" s="72"/>
      <c r="K158" s="73"/>
      <c r="L158" s="72"/>
      <c r="M158" s="64" t="str">
        <f t="shared" si="2"/>
        <v/>
      </c>
      <c r="N158" s="65" t="str">
        <f t="shared" si="3"/>
        <v/>
      </c>
      <c r="O158" s="76"/>
      <c r="P158" s="77"/>
      <c r="Q158" s="76"/>
    </row>
    <row r="159" spans="2:17" ht="15" customHeight="1" x14ac:dyDescent="0.25">
      <c r="B159" s="67"/>
      <c r="C159" s="81"/>
      <c r="D159" s="82"/>
      <c r="E159" s="63" t="str">
        <f>IF($C159&lt;&gt;"",VLOOKUP($C159,T_Etablissements[#All],2,0),"")</f>
        <v/>
      </c>
      <c r="F159" s="81"/>
      <c r="G159" s="82"/>
      <c r="H159" s="71"/>
      <c r="I159" s="72"/>
      <c r="J159" s="72"/>
      <c r="K159" s="73"/>
      <c r="L159" s="72"/>
      <c r="M159" s="64" t="str">
        <f t="shared" si="2"/>
        <v/>
      </c>
      <c r="N159" s="65" t="str">
        <f t="shared" si="3"/>
        <v/>
      </c>
      <c r="O159" s="76"/>
      <c r="P159" s="77"/>
      <c r="Q159" s="76"/>
    </row>
    <row r="160" spans="2:17" ht="15" customHeight="1" x14ac:dyDescent="0.25">
      <c r="B160" s="67"/>
      <c r="C160" s="81"/>
      <c r="D160" s="82"/>
      <c r="E160" s="63" t="str">
        <f>IF($C160&lt;&gt;"",VLOOKUP($C160,T_Etablissements[#All],2,0),"")</f>
        <v/>
      </c>
      <c r="F160" s="81"/>
      <c r="G160" s="82"/>
      <c r="H160" s="71"/>
      <c r="I160" s="72"/>
      <c r="J160" s="72"/>
      <c r="K160" s="73"/>
      <c r="L160" s="72"/>
      <c r="M160" s="64" t="str">
        <f t="shared" si="2"/>
        <v/>
      </c>
      <c r="N160" s="65" t="str">
        <f t="shared" si="3"/>
        <v/>
      </c>
      <c r="O160" s="76"/>
      <c r="P160" s="77"/>
      <c r="Q160" s="76"/>
    </row>
    <row r="161" spans="2:17" ht="15" customHeight="1" x14ac:dyDescent="0.25">
      <c r="B161" s="67"/>
      <c r="C161" s="81"/>
      <c r="D161" s="82"/>
      <c r="E161" s="63" t="str">
        <f>IF($C161&lt;&gt;"",VLOOKUP($C161,T_Etablissements[#All],2,0),"")</f>
        <v/>
      </c>
      <c r="F161" s="81"/>
      <c r="G161" s="82"/>
      <c r="H161" s="71"/>
      <c r="I161" s="72"/>
      <c r="J161" s="72"/>
      <c r="K161" s="73"/>
      <c r="L161" s="72"/>
      <c r="M161" s="64" t="str">
        <f t="shared" si="2"/>
        <v/>
      </c>
      <c r="N161" s="65" t="str">
        <f t="shared" si="3"/>
        <v/>
      </c>
      <c r="O161" s="76"/>
      <c r="P161" s="77"/>
      <c r="Q161" s="76"/>
    </row>
    <row r="162" spans="2:17" ht="15" customHeight="1" x14ac:dyDescent="0.25">
      <c r="B162" s="67"/>
      <c r="C162" s="81"/>
      <c r="D162" s="82"/>
      <c r="E162" s="63" t="str">
        <f>IF($C162&lt;&gt;"",VLOOKUP($C162,T_Etablissements[#All],2,0),"")</f>
        <v/>
      </c>
      <c r="F162" s="81"/>
      <c r="G162" s="82"/>
      <c r="H162" s="71"/>
      <c r="I162" s="72"/>
      <c r="J162" s="72"/>
      <c r="K162" s="73"/>
      <c r="L162" s="72"/>
      <c r="M162" s="64" t="str">
        <f t="shared" si="2"/>
        <v/>
      </c>
      <c r="N162" s="65" t="str">
        <f t="shared" si="3"/>
        <v/>
      </c>
      <c r="O162" s="76"/>
      <c r="P162" s="77"/>
      <c r="Q162" s="76"/>
    </row>
    <row r="163" spans="2:17" ht="15" customHeight="1" x14ac:dyDescent="0.25">
      <c r="B163" s="67"/>
      <c r="C163" s="81"/>
      <c r="D163" s="82"/>
      <c r="E163" s="63" t="str">
        <f>IF($C163&lt;&gt;"",VLOOKUP($C163,T_Etablissements[#All],2,0),"")</f>
        <v/>
      </c>
      <c r="F163" s="81"/>
      <c r="G163" s="82"/>
      <c r="H163" s="71"/>
      <c r="I163" s="72"/>
      <c r="J163" s="72"/>
      <c r="K163" s="73"/>
      <c r="L163" s="72"/>
      <c r="M163" s="64" t="str">
        <f t="shared" si="2"/>
        <v/>
      </c>
      <c r="N163" s="65" t="str">
        <f t="shared" si="3"/>
        <v/>
      </c>
      <c r="O163" s="76"/>
      <c r="P163" s="77"/>
      <c r="Q163" s="76"/>
    </row>
    <row r="164" spans="2:17" ht="15" customHeight="1" x14ac:dyDescent="0.25">
      <c r="B164" s="67"/>
      <c r="C164" s="81"/>
      <c r="D164" s="82"/>
      <c r="E164" s="63" t="str">
        <f>IF($C164&lt;&gt;"",VLOOKUP($C164,T_Etablissements[#All],2,0),"")</f>
        <v/>
      </c>
      <c r="F164" s="81"/>
      <c r="G164" s="82"/>
      <c r="H164" s="71"/>
      <c r="I164" s="72"/>
      <c r="J164" s="72"/>
      <c r="K164" s="73"/>
      <c r="L164" s="72"/>
      <c r="M164" s="64" t="str">
        <f t="shared" si="2"/>
        <v/>
      </c>
      <c r="N164" s="65" t="str">
        <f t="shared" si="3"/>
        <v/>
      </c>
      <c r="O164" s="76"/>
      <c r="P164" s="77"/>
      <c r="Q164" s="76"/>
    </row>
    <row r="165" spans="2:17" ht="15" customHeight="1" x14ac:dyDescent="0.25">
      <c r="B165" s="67"/>
      <c r="C165" s="81"/>
      <c r="D165" s="82"/>
      <c r="E165" s="63" t="str">
        <f>IF($C165&lt;&gt;"",VLOOKUP($C165,T_Etablissements[#All],2,0),"")</f>
        <v/>
      </c>
      <c r="F165" s="81"/>
      <c r="G165" s="82"/>
      <c r="H165" s="71"/>
      <c r="I165" s="72"/>
      <c r="J165" s="72"/>
      <c r="K165" s="73"/>
      <c r="L165" s="72"/>
      <c r="M165" s="64" t="str">
        <f t="shared" si="2"/>
        <v/>
      </c>
      <c r="N165" s="65" t="str">
        <f t="shared" si="3"/>
        <v/>
      </c>
      <c r="O165" s="76"/>
      <c r="P165" s="77"/>
      <c r="Q165" s="76"/>
    </row>
    <row r="166" spans="2:17" ht="15" customHeight="1" x14ac:dyDescent="0.25">
      <c r="B166" s="67"/>
      <c r="C166" s="81"/>
      <c r="D166" s="82"/>
      <c r="E166" s="63" t="str">
        <f>IF($C166&lt;&gt;"",VLOOKUP($C166,T_Etablissements[#All],2,0),"")</f>
        <v/>
      </c>
      <c r="F166" s="81"/>
      <c r="G166" s="82"/>
      <c r="H166" s="71"/>
      <c r="I166" s="72"/>
      <c r="J166" s="72"/>
      <c r="K166" s="73"/>
      <c r="L166" s="72"/>
      <c r="M166" s="64" t="str">
        <f t="shared" si="2"/>
        <v/>
      </c>
      <c r="N166" s="65" t="str">
        <f t="shared" si="3"/>
        <v/>
      </c>
      <c r="O166" s="76"/>
      <c r="P166" s="77"/>
      <c r="Q166" s="76"/>
    </row>
    <row r="167" spans="2:17" ht="15" customHeight="1" x14ac:dyDescent="0.25">
      <c r="B167" s="67"/>
      <c r="C167" s="81"/>
      <c r="D167" s="82"/>
      <c r="E167" s="63" t="str">
        <f>IF($C167&lt;&gt;"",VLOOKUP($C167,T_Etablissements[#All],2,0),"")</f>
        <v/>
      </c>
      <c r="F167" s="81"/>
      <c r="G167" s="82"/>
      <c r="H167" s="71"/>
      <c r="I167" s="72"/>
      <c r="J167" s="72"/>
      <c r="K167" s="73"/>
      <c r="L167" s="72"/>
      <c r="M167" s="64" t="str">
        <f t="shared" si="2"/>
        <v/>
      </c>
      <c r="N167" s="65" t="str">
        <f t="shared" si="3"/>
        <v/>
      </c>
      <c r="O167" s="76"/>
      <c r="P167" s="77"/>
      <c r="Q167" s="76"/>
    </row>
    <row r="168" spans="2:17" ht="15" customHeight="1" x14ac:dyDescent="0.25">
      <c r="B168" s="67"/>
      <c r="C168" s="81"/>
      <c r="D168" s="82"/>
      <c r="E168" s="63" t="str">
        <f>IF($C168&lt;&gt;"",VLOOKUP($C168,T_Etablissements[#All],2,0),"")</f>
        <v/>
      </c>
      <c r="F168" s="81"/>
      <c r="G168" s="82"/>
      <c r="H168" s="71"/>
      <c r="I168" s="72"/>
      <c r="J168" s="72"/>
      <c r="K168" s="73"/>
      <c r="L168" s="72"/>
      <c r="M168" s="64" t="str">
        <f t="shared" si="2"/>
        <v/>
      </c>
      <c r="N168" s="65" t="str">
        <f t="shared" si="3"/>
        <v/>
      </c>
      <c r="O168" s="76"/>
      <c r="P168" s="77"/>
      <c r="Q168" s="76"/>
    </row>
    <row r="169" spans="2:17" ht="15" customHeight="1" x14ac:dyDescent="0.25">
      <c r="B169" s="67"/>
      <c r="C169" s="81"/>
      <c r="D169" s="82"/>
      <c r="E169" s="63" t="str">
        <f>IF($C169&lt;&gt;"",VLOOKUP($C169,T_Etablissements[#All],2,0),"")</f>
        <v/>
      </c>
      <c r="F169" s="81"/>
      <c r="G169" s="82"/>
      <c r="H169" s="71"/>
      <c r="I169" s="72"/>
      <c r="J169" s="72"/>
      <c r="K169" s="73"/>
      <c r="L169" s="72"/>
      <c r="M169" s="64" t="str">
        <f t="shared" si="2"/>
        <v/>
      </c>
      <c r="N169" s="65" t="str">
        <f t="shared" si="3"/>
        <v/>
      </c>
      <c r="O169" s="76"/>
      <c r="P169" s="77"/>
      <c r="Q169" s="76"/>
    </row>
    <row r="170" spans="2:17" ht="15" customHeight="1" x14ac:dyDescent="0.25">
      <c r="B170" s="67"/>
      <c r="C170" s="81"/>
      <c r="D170" s="82"/>
      <c r="E170" s="63" t="str">
        <f>IF($C170&lt;&gt;"",VLOOKUP($C170,T_Etablissements[#All],2,0),"")</f>
        <v/>
      </c>
      <c r="F170" s="81"/>
      <c r="G170" s="82"/>
      <c r="H170" s="71"/>
      <c r="I170" s="72"/>
      <c r="J170" s="72"/>
      <c r="K170" s="73"/>
      <c r="L170" s="72"/>
      <c r="M170" s="64" t="str">
        <f t="shared" si="2"/>
        <v/>
      </c>
      <c r="N170" s="65" t="str">
        <f t="shared" si="3"/>
        <v/>
      </c>
      <c r="O170" s="76"/>
      <c r="P170" s="77"/>
      <c r="Q170" s="76"/>
    </row>
    <row r="171" spans="2:17" ht="15" customHeight="1" x14ac:dyDescent="0.25">
      <c r="B171" s="67"/>
      <c r="C171" s="81"/>
      <c r="D171" s="82"/>
      <c r="E171" s="63" t="str">
        <f>IF($C171&lt;&gt;"",VLOOKUP($C171,T_Etablissements[#All],2,0),"")</f>
        <v/>
      </c>
      <c r="F171" s="81"/>
      <c r="G171" s="82"/>
      <c r="H171" s="71"/>
      <c r="I171" s="72"/>
      <c r="J171" s="72"/>
      <c r="K171" s="73"/>
      <c r="L171" s="72"/>
      <c r="M171" s="64" t="str">
        <f t="shared" si="2"/>
        <v/>
      </c>
      <c r="N171" s="65" t="str">
        <f t="shared" si="3"/>
        <v/>
      </c>
      <c r="O171" s="76"/>
      <c r="P171" s="77"/>
      <c r="Q171" s="76"/>
    </row>
    <row r="172" spans="2:17" ht="15" customHeight="1" x14ac:dyDescent="0.25">
      <c r="B172" s="67"/>
      <c r="C172" s="81"/>
      <c r="D172" s="82"/>
      <c r="E172" s="63" t="str">
        <f>IF($C172&lt;&gt;"",VLOOKUP($C172,T_Etablissements[#All],2,0),"")</f>
        <v/>
      </c>
      <c r="F172" s="81"/>
      <c r="G172" s="82"/>
      <c r="H172" s="71"/>
      <c r="I172" s="72"/>
      <c r="J172" s="72"/>
      <c r="K172" s="73"/>
      <c r="L172" s="72"/>
      <c r="M172" s="64" t="str">
        <f t="shared" si="2"/>
        <v/>
      </c>
      <c r="N172" s="65" t="str">
        <f t="shared" si="3"/>
        <v/>
      </c>
      <c r="O172" s="76"/>
      <c r="P172" s="77"/>
      <c r="Q172" s="76"/>
    </row>
    <row r="173" spans="2:17" ht="15" customHeight="1" x14ac:dyDescent="0.25">
      <c r="B173" s="67"/>
      <c r="C173" s="81"/>
      <c r="D173" s="82"/>
      <c r="E173" s="63" t="str">
        <f>IF($C173&lt;&gt;"",VLOOKUP($C173,T_Etablissements[#All],2,0),"")</f>
        <v/>
      </c>
      <c r="F173" s="81"/>
      <c r="G173" s="82"/>
      <c r="H173" s="71"/>
      <c r="I173" s="72"/>
      <c r="J173" s="72"/>
      <c r="K173" s="73"/>
      <c r="L173" s="72"/>
      <c r="M173" s="64" t="str">
        <f t="shared" si="2"/>
        <v/>
      </c>
      <c r="N173" s="65" t="str">
        <f t="shared" si="3"/>
        <v/>
      </c>
      <c r="O173" s="76"/>
      <c r="P173" s="77"/>
      <c r="Q173" s="76"/>
    </row>
    <row r="174" spans="2:17" ht="15" customHeight="1" x14ac:dyDescent="0.25">
      <c r="B174" s="67"/>
      <c r="C174" s="81"/>
      <c r="D174" s="82"/>
      <c r="E174" s="63" t="str">
        <f>IF($C174&lt;&gt;"",VLOOKUP($C174,T_Etablissements[#All],2,0),"")</f>
        <v/>
      </c>
      <c r="F174" s="81"/>
      <c r="G174" s="82"/>
      <c r="H174" s="71"/>
      <c r="I174" s="72"/>
      <c r="J174" s="72"/>
      <c r="K174" s="73"/>
      <c r="L174" s="72"/>
      <c r="M174" s="64" t="str">
        <f t="shared" si="2"/>
        <v/>
      </c>
      <c r="N174" s="65" t="str">
        <f t="shared" si="3"/>
        <v/>
      </c>
      <c r="O174" s="76"/>
      <c r="P174" s="77"/>
      <c r="Q174" s="76"/>
    </row>
    <row r="175" spans="2:17" ht="15" customHeight="1" x14ac:dyDescent="0.25">
      <c r="B175" s="67"/>
      <c r="C175" s="81"/>
      <c r="D175" s="82"/>
      <c r="E175" s="63" t="str">
        <f>IF($C175&lt;&gt;"",VLOOKUP($C175,T_Etablissements[#All],2,0),"")</f>
        <v/>
      </c>
      <c r="F175" s="81"/>
      <c r="G175" s="82"/>
      <c r="H175" s="71"/>
      <c r="I175" s="72"/>
      <c r="J175" s="72"/>
      <c r="K175" s="73"/>
      <c r="L175" s="72"/>
      <c r="M175" s="64" t="str">
        <f t="shared" si="2"/>
        <v/>
      </c>
      <c r="N175" s="65" t="str">
        <f t="shared" si="3"/>
        <v/>
      </c>
      <c r="O175" s="76"/>
      <c r="P175" s="77"/>
      <c r="Q175" s="76"/>
    </row>
    <row r="176" spans="2:17" ht="15" customHeight="1" x14ac:dyDescent="0.25">
      <c r="B176" s="67"/>
      <c r="C176" s="81"/>
      <c r="D176" s="82"/>
      <c r="E176" s="63" t="str">
        <f>IF($C176&lt;&gt;"",VLOOKUP($C176,T_Etablissements[#All],2,0),"")</f>
        <v/>
      </c>
      <c r="F176" s="81"/>
      <c r="G176" s="82"/>
      <c r="H176" s="71"/>
      <c r="I176" s="72"/>
      <c r="J176" s="72"/>
      <c r="K176" s="73"/>
      <c r="L176" s="72"/>
      <c r="M176" s="64" t="str">
        <f t="shared" si="2"/>
        <v/>
      </c>
      <c r="N176" s="65" t="str">
        <f t="shared" si="3"/>
        <v/>
      </c>
      <c r="O176" s="76"/>
      <c r="P176" s="77"/>
      <c r="Q176" s="76"/>
    </row>
    <row r="177" spans="2:17" ht="15" customHeight="1" x14ac:dyDescent="0.25">
      <c r="B177" s="67"/>
      <c r="C177" s="81"/>
      <c r="D177" s="82"/>
      <c r="E177" s="63" t="str">
        <f>IF($C177&lt;&gt;"",VLOOKUP($C177,T_Etablissements[#All],2,0),"")</f>
        <v/>
      </c>
      <c r="F177" s="81"/>
      <c r="G177" s="82"/>
      <c r="H177" s="71"/>
      <c r="I177" s="72"/>
      <c r="J177" s="72"/>
      <c r="K177" s="73"/>
      <c r="L177" s="72"/>
      <c r="M177" s="64" t="str">
        <f t="shared" si="2"/>
        <v/>
      </c>
      <c r="N177" s="65" t="str">
        <f t="shared" si="3"/>
        <v/>
      </c>
      <c r="O177" s="76"/>
      <c r="P177" s="77"/>
      <c r="Q177" s="76"/>
    </row>
    <row r="178" spans="2:17" ht="15" customHeight="1" x14ac:dyDescent="0.25">
      <c r="B178" s="67"/>
      <c r="C178" s="81"/>
      <c r="D178" s="82"/>
      <c r="E178" s="63" t="str">
        <f>IF($C178&lt;&gt;"",VLOOKUP($C178,T_Etablissements[#All],2,0),"")</f>
        <v/>
      </c>
      <c r="F178" s="81"/>
      <c r="G178" s="82"/>
      <c r="H178" s="71"/>
      <c r="I178" s="72"/>
      <c r="J178" s="72"/>
      <c r="K178" s="73"/>
      <c r="L178" s="72"/>
      <c r="M178" s="64" t="str">
        <f t="shared" si="2"/>
        <v/>
      </c>
      <c r="N178" s="65" t="str">
        <f t="shared" si="3"/>
        <v/>
      </c>
      <c r="O178" s="76"/>
      <c r="P178" s="77"/>
      <c r="Q178" s="76"/>
    </row>
    <row r="179" spans="2:17" ht="15" customHeight="1" x14ac:dyDescent="0.25">
      <c r="B179" s="67"/>
      <c r="C179" s="81"/>
      <c r="D179" s="82"/>
      <c r="E179" s="63" t="str">
        <f>IF($C179&lt;&gt;"",VLOOKUP($C179,T_Etablissements[#All],2,0),"")</f>
        <v/>
      </c>
      <c r="F179" s="81"/>
      <c r="G179" s="82"/>
      <c r="H179" s="71"/>
      <c r="I179" s="72"/>
      <c r="J179" s="72"/>
      <c r="K179" s="73"/>
      <c r="L179" s="72"/>
      <c r="M179" s="64" t="str">
        <f t="shared" ref="M179:M242" si="4">IF($L179&lt;&gt;"",YEARFRAC($J179,$L179,4)*12,"")</f>
        <v/>
      </c>
      <c r="N179" s="65" t="str">
        <f t="shared" ref="N179:N242" si="5">IF($L179&lt;&gt;"",$K179/12*(YEARFRAC($J179,$L179,4)*12),"")</f>
        <v/>
      </c>
      <c r="O179" s="76"/>
      <c r="P179" s="77"/>
      <c r="Q179" s="76"/>
    </row>
    <row r="180" spans="2:17" ht="15" customHeight="1" x14ac:dyDescent="0.25">
      <c r="B180" s="67"/>
      <c r="C180" s="81"/>
      <c r="D180" s="82"/>
      <c r="E180" s="63" t="str">
        <f>IF($C180&lt;&gt;"",VLOOKUP($C180,T_Etablissements[#All],2,0),"")</f>
        <v/>
      </c>
      <c r="F180" s="81"/>
      <c r="G180" s="82"/>
      <c r="H180" s="71"/>
      <c r="I180" s="72"/>
      <c r="J180" s="72"/>
      <c r="K180" s="73"/>
      <c r="L180" s="72"/>
      <c r="M180" s="64" t="str">
        <f t="shared" si="4"/>
        <v/>
      </c>
      <c r="N180" s="65" t="str">
        <f t="shared" si="5"/>
        <v/>
      </c>
      <c r="O180" s="76"/>
      <c r="P180" s="77"/>
      <c r="Q180" s="76"/>
    </row>
    <row r="181" spans="2:17" ht="15" customHeight="1" x14ac:dyDescent="0.25">
      <c r="B181" s="67"/>
      <c r="C181" s="81"/>
      <c r="D181" s="82"/>
      <c r="E181" s="63" t="str">
        <f>IF($C181&lt;&gt;"",VLOOKUP($C181,T_Etablissements[#All],2,0),"")</f>
        <v/>
      </c>
      <c r="F181" s="81"/>
      <c r="G181" s="82"/>
      <c r="H181" s="71"/>
      <c r="I181" s="72"/>
      <c r="J181" s="72"/>
      <c r="K181" s="73"/>
      <c r="L181" s="72"/>
      <c r="M181" s="64" t="str">
        <f t="shared" si="4"/>
        <v/>
      </c>
      <c r="N181" s="65" t="str">
        <f t="shared" si="5"/>
        <v/>
      </c>
      <c r="O181" s="76"/>
      <c r="P181" s="77"/>
      <c r="Q181" s="76"/>
    </row>
    <row r="182" spans="2:17" ht="15" customHeight="1" x14ac:dyDescent="0.25">
      <c r="B182" s="67"/>
      <c r="C182" s="81"/>
      <c r="D182" s="82"/>
      <c r="E182" s="63" t="str">
        <f>IF($C182&lt;&gt;"",VLOOKUP($C182,T_Etablissements[#All],2,0),"")</f>
        <v/>
      </c>
      <c r="F182" s="81"/>
      <c r="G182" s="82"/>
      <c r="H182" s="71"/>
      <c r="I182" s="72"/>
      <c r="J182" s="72"/>
      <c r="K182" s="73"/>
      <c r="L182" s="72"/>
      <c r="M182" s="64" t="str">
        <f t="shared" si="4"/>
        <v/>
      </c>
      <c r="N182" s="65" t="str">
        <f t="shared" si="5"/>
        <v/>
      </c>
      <c r="O182" s="76"/>
      <c r="P182" s="77"/>
      <c r="Q182" s="76"/>
    </row>
    <row r="183" spans="2:17" ht="15" customHeight="1" x14ac:dyDescent="0.25">
      <c r="B183" s="67"/>
      <c r="C183" s="81"/>
      <c r="D183" s="82"/>
      <c r="E183" s="63" t="str">
        <f>IF($C183&lt;&gt;"",VLOOKUP($C183,T_Etablissements[#All],2,0),"")</f>
        <v/>
      </c>
      <c r="F183" s="81"/>
      <c r="G183" s="82"/>
      <c r="H183" s="71"/>
      <c r="I183" s="72"/>
      <c r="J183" s="72"/>
      <c r="K183" s="73"/>
      <c r="L183" s="72"/>
      <c r="M183" s="64" t="str">
        <f t="shared" si="4"/>
        <v/>
      </c>
      <c r="N183" s="65" t="str">
        <f t="shared" si="5"/>
        <v/>
      </c>
      <c r="O183" s="76"/>
      <c r="P183" s="77"/>
      <c r="Q183" s="76"/>
    </row>
    <row r="184" spans="2:17" ht="15" customHeight="1" x14ac:dyDescent="0.25">
      <c r="B184" s="67"/>
      <c r="C184" s="81"/>
      <c r="D184" s="82"/>
      <c r="E184" s="63" t="str">
        <f>IF($C184&lt;&gt;"",VLOOKUP($C184,T_Etablissements[#All],2,0),"")</f>
        <v/>
      </c>
      <c r="F184" s="81"/>
      <c r="G184" s="82"/>
      <c r="H184" s="71"/>
      <c r="I184" s="72"/>
      <c r="J184" s="72"/>
      <c r="K184" s="73"/>
      <c r="L184" s="72"/>
      <c r="M184" s="64" t="str">
        <f t="shared" si="4"/>
        <v/>
      </c>
      <c r="N184" s="65" t="str">
        <f t="shared" si="5"/>
        <v/>
      </c>
      <c r="O184" s="76"/>
      <c r="P184" s="77"/>
      <c r="Q184" s="76"/>
    </row>
    <row r="185" spans="2:17" ht="15" customHeight="1" x14ac:dyDescent="0.25">
      <c r="B185" s="67"/>
      <c r="C185" s="81"/>
      <c r="D185" s="82"/>
      <c r="E185" s="63" t="str">
        <f>IF($C185&lt;&gt;"",VLOOKUP($C185,T_Etablissements[#All],2,0),"")</f>
        <v/>
      </c>
      <c r="F185" s="81"/>
      <c r="G185" s="82"/>
      <c r="H185" s="71"/>
      <c r="I185" s="72"/>
      <c r="J185" s="72"/>
      <c r="K185" s="73"/>
      <c r="L185" s="72"/>
      <c r="M185" s="64" t="str">
        <f t="shared" si="4"/>
        <v/>
      </c>
      <c r="N185" s="65" t="str">
        <f t="shared" si="5"/>
        <v/>
      </c>
      <c r="O185" s="76"/>
      <c r="P185" s="77"/>
      <c r="Q185" s="76"/>
    </row>
    <row r="186" spans="2:17" ht="15" customHeight="1" x14ac:dyDescent="0.25">
      <c r="B186" s="67"/>
      <c r="C186" s="81"/>
      <c r="D186" s="82"/>
      <c r="E186" s="63" t="str">
        <f>IF($C186&lt;&gt;"",VLOOKUP($C186,T_Etablissements[#All],2,0),"")</f>
        <v/>
      </c>
      <c r="F186" s="81"/>
      <c r="G186" s="82"/>
      <c r="H186" s="71"/>
      <c r="I186" s="72"/>
      <c r="J186" s="72"/>
      <c r="K186" s="73"/>
      <c r="L186" s="72"/>
      <c r="M186" s="64" t="str">
        <f t="shared" si="4"/>
        <v/>
      </c>
      <c r="N186" s="65" t="str">
        <f t="shared" si="5"/>
        <v/>
      </c>
      <c r="O186" s="76"/>
      <c r="P186" s="77"/>
      <c r="Q186" s="76"/>
    </row>
    <row r="187" spans="2:17" ht="15" customHeight="1" x14ac:dyDescent="0.25">
      <c r="B187" s="67"/>
      <c r="C187" s="81"/>
      <c r="D187" s="82"/>
      <c r="E187" s="63" t="str">
        <f>IF($C187&lt;&gt;"",VLOOKUP($C187,T_Etablissements[#All],2,0),"")</f>
        <v/>
      </c>
      <c r="F187" s="81"/>
      <c r="G187" s="82"/>
      <c r="H187" s="71"/>
      <c r="I187" s="72"/>
      <c r="J187" s="72"/>
      <c r="K187" s="73"/>
      <c r="L187" s="72"/>
      <c r="M187" s="64" t="str">
        <f t="shared" si="4"/>
        <v/>
      </c>
      <c r="N187" s="65" t="str">
        <f t="shared" si="5"/>
        <v/>
      </c>
      <c r="O187" s="76"/>
      <c r="P187" s="77"/>
      <c r="Q187" s="76"/>
    </row>
    <row r="188" spans="2:17" ht="15" customHeight="1" x14ac:dyDescent="0.25">
      <c r="B188" s="67"/>
      <c r="C188" s="81"/>
      <c r="D188" s="82"/>
      <c r="E188" s="63" t="str">
        <f>IF($C188&lt;&gt;"",VLOOKUP($C188,T_Etablissements[#All],2,0),"")</f>
        <v/>
      </c>
      <c r="F188" s="81"/>
      <c r="G188" s="82"/>
      <c r="H188" s="71"/>
      <c r="I188" s="72"/>
      <c r="J188" s="72"/>
      <c r="K188" s="73"/>
      <c r="L188" s="72"/>
      <c r="M188" s="64" t="str">
        <f t="shared" si="4"/>
        <v/>
      </c>
      <c r="N188" s="65" t="str">
        <f t="shared" si="5"/>
        <v/>
      </c>
      <c r="O188" s="76"/>
      <c r="P188" s="77"/>
      <c r="Q188" s="76"/>
    </row>
    <row r="189" spans="2:17" ht="15" customHeight="1" x14ac:dyDescent="0.25">
      <c r="B189" s="67"/>
      <c r="C189" s="81"/>
      <c r="D189" s="82"/>
      <c r="E189" s="63" t="str">
        <f>IF($C189&lt;&gt;"",VLOOKUP($C189,T_Etablissements[#All],2,0),"")</f>
        <v/>
      </c>
      <c r="F189" s="81"/>
      <c r="G189" s="82"/>
      <c r="H189" s="71"/>
      <c r="I189" s="72"/>
      <c r="J189" s="72"/>
      <c r="K189" s="73"/>
      <c r="L189" s="72"/>
      <c r="M189" s="64" t="str">
        <f t="shared" si="4"/>
        <v/>
      </c>
      <c r="N189" s="65" t="str">
        <f t="shared" si="5"/>
        <v/>
      </c>
      <c r="O189" s="76"/>
      <c r="P189" s="77"/>
      <c r="Q189" s="76"/>
    </row>
    <row r="190" spans="2:17" ht="15" customHeight="1" x14ac:dyDescent="0.25">
      <c r="B190" s="67"/>
      <c r="C190" s="81"/>
      <c r="D190" s="82"/>
      <c r="E190" s="63" t="str">
        <f>IF($C190&lt;&gt;"",VLOOKUP($C190,T_Etablissements[#All],2,0),"")</f>
        <v/>
      </c>
      <c r="F190" s="81"/>
      <c r="G190" s="82"/>
      <c r="H190" s="71"/>
      <c r="I190" s="72"/>
      <c r="J190" s="72"/>
      <c r="K190" s="73"/>
      <c r="L190" s="72"/>
      <c r="M190" s="64" t="str">
        <f t="shared" si="4"/>
        <v/>
      </c>
      <c r="N190" s="65" t="str">
        <f t="shared" si="5"/>
        <v/>
      </c>
      <c r="O190" s="76"/>
      <c r="P190" s="77"/>
      <c r="Q190" s="76"/>
    </row>
    <row r="191" spans="2:17" ht="15" customHeight="1" x14ac:dyDescent="0.25">
      <c r="B191" s="67"/>
      <c r="C191" s="81"/>
      <c r="D191" s="82"/>
      <c r="E191" s="63" t="str">
        <f>IF($C191&lt;&gt;"",VLOOKUP($C191,T_Etablissements[#All],2,0),"")</f>
        <v/>
      </c>
      <c r="F191" s="81"/>
      <c r="G191" s="82"/>
      <c r="H191" s="71"/>
      <c r="I191" s="72"/>
      <c r="J191" s="72"/>
      <c r="K191" s="73"/>
      <c r="L191" s="72"/>
      <c r="M191" s="64" t="str">
        <f t="shared" si="4"/>
        <v/>
      </c>
      <c r="N191" s="65" t="str">
        <f t="shared" si="5"/>
        <v/>
      </c>
      <c r="O191" s="76"/>
      <c r="P191" s="77"/>
      <c r="Q191" s="76"/>
    </row>
    <row r="192" spans="2:17" ht="15" customHeight="1" x14ac:dyDescent="0.25">
      <c r="B192" s="67"/>
      <c r="C192" s="81"/>
      <c r="D192" s="82"/>
      <c r="E192" s="63" t="str">
        <f>IF($C192&lt;&gt;"",VLOOKUP($C192,T_Etablissements[#All],2,0),"")</f>
        <v/>
      </c>
      <c r="F192" s="81"/>
      <c r="G192" s="82"/>
      <c r="H192" s="71"/>
      <c r="I192" s="72"/>
      <c r="J192" s="72"/>
      <c r="K192" s="73"/>
      <c r="L192" s="72"/>
      <c r="M192" s="64" t="str">
        <f t="shared" si="4"/>
        <v/>
      </c>
      <c r="N192" s="65" t="str">
        <f t="shared" si="5"/>
        <v/>
      </c>
      <c r="O192" s="76"/>
      <c r="P192" s="77"/>
      <c r="Q192" s="76"/>
    </row>
    <row r="193" spans="2:17" ht="15" customHeight="1" x14ac:dyDescent="0.25">
      <c r="B193" s="67"/>
      <c r="C193" s="81"/>
      <c r="D193" s="82"/>
      <c r="E193" s="63" t="str">
        <f>IF($C193&lt;&gt;"",VLOOKUP($C193,T_Etablissements[#All],2,0),"")</f>
        <v/>
      </c>
      <c r="F193" s="81"/>
      <c r="G193" s="82"/>
      <c r="H193" s="71"/>
      <c r="I193" s="72"/>
      <c r="J193" s="72"/>
      <c r="K193" s="73"/>
      <c r="L193" s="72"/>
      <c r="M193" s="64" t="str">
        <f t="shared" si="4"/>
        <v/>
      </c>
      <c r="N193" s="65" t="str">
        <f t="shared" si="5"/>
        <v/>
      </c>
      <c r="O193" s="76"/>
      <c r="P193" s="77"/>
      <c r="Q193" s="76"/>
    </row>
    <row r="194" spans="2:17" ht="15" customHeight="1" x14ac:dyDescent="0.25">
      <c r="B194" s="67"/>
      <c r="C194" s="81"/>
      <c r="D194" s="82"/>
      <c r="E194" s="63" t="str">
        <f>IF($C194&lt;&gt;"",VLOOKUP($C194,T_Etablissements[#All],2,0),"")</f>
        <v/>
      </c>
      <c r="F194" s="81"/>
      <c r="G194" s="82"/>
      <c r="H194" s="71"/>
      <c r="I194" s="72"/>
      <c r="J194" s="72"/>
      <c r="K194" s="73"/>
      <c r="L194" s="72"/>
      <c r="M194" s="64" t="str">
        <f t="shared" si="4"/>
        <v/>
      </c>
      <c r="N194" s="65" t="str">
        <f t="shared" si="5"/>
        <v/>
      </c>
      <c r="O194" s="76"/>
      <c r="P194" s="77"/>
      <c r="Q194" s="76"/>
    </row>
    <row r="195" spans="2:17" ht="15" customHeight="1" x14ac:dyDescent="0.25">
      <c r="B195" s="67"/>
      <c r="C195" s="81"/>
      <c r="D195" s="82"/>
      <c r="E195" s="63" t="str">
        <f>IF($C195&lt;&gt;"",VLOOKUP($C195,T_Etablissements[#All],2,0),"")</f>
        <v/>
      </c>
      <c r="F195" s="81"/>
      <c r="G195" s="82"/>
      <c r="H195" s="71"/>
      <c r="I195" s="72"/>
      <c r="J195" s="72"/>
      <c r="K195" s="73"/>
      <c r="L195" s="72"/>
      <c r="M195" s="64" t="str">
        <f t="shared" si="4"/>
        <v/>
      </c>
      <c r="N195" s="65" t="str">
        <f t="shared" si="5"/>
        <v/>
      </c>
      <c r="O195" s="76"/>
      <c r="P195" s="77"/>
      <c r="Q195" s="76"/>
    </row>
    <row r="196" spans="2:17" ht="15" customHeight="1" x14ac:dyDescent="0.25">
      <c r="B196" s="67"/>
      <c r="C196" s="81"/>
      <c r="D196" s="82"/>
      <c r="E196" s="63" t="str">
        <f>IF($C196&lt;&gt;"",VLOOKUP($C196,T_Etablissements[#All],2,0),"")</f>
        <v/>
      </c>
      <c r="F196" s="81"/>
      <c r="G196" s="82"/>
      <c r="H196" s="71"/>
      <c r="I196" s="72"/>
      <c r="J196" s="72"/>
      <c r="K196" s="73"/>
      <c r="L196" s="72"/>
      <c r="M196" s="64" t="str">
        <f t="shared" si="4"/>
        <v/>
      </c>
      <c r="N196" s="65" t="str">
        <f t="shared" si="5"/>
        <v/>
      </c>
      <c r="O196" s="76"/>
      <c r="P196" s="77"/>
      <c r="Q196" s="76"/>
    </row>
    <row r="197" spans="2:17" ht="15" customHeight="1" x14ac:dyDescent="0.25">
      <c r="B197" s="67"/>
      <c r="C197" s="81"/>
      <c r="D197" s="82"/>
      <c r="E197" s="63" t="str">
        <f>IF($C197&lt;&gt;"",VLOOKUP($C197,T_Etablissements[#All],2,0),"")</f>
        <v/>
      </c>
      <c r="F197" s="81"/>
      <c r="G197" s="82"/>
      <c r="H197" s="71"/>
      <c r="I197" s="72"/>
      <c r="J197" s="72"/>
      <c r="K197" s="73"/>
      <c r="L197" s="72"/>
      <c r="M197" s="64" t="str">
        <f t="shared" si="4"/>
        <v/>
      </c>
      <c r="N197" s="65" t="str">
        <f t="shared" si="5"/>
        <v/>
      </c>
      <c r="O197" s="76"/>
      <c r="P197" s="77"/>
      <c r="Q197" s="76"/>
    </row>
    <row r="198" spans="2:17" ht="15" customHeight="1" x14ac:dyDescent="0.25">
      <c r="B198" s="67"/>
      <c r="C198" s="81"/>
      <c r="D198" s="82"/>
      <c r="E198" s="63" t="str">
        <f>IF($C198&lt;&gt;"",VLOOKUP($C198,T_Etablissements[#All],2,0),"")</f>
        <v/>
      </c>
      <c r="F198" s="81"/>
      <c r="G198" s="82"/>
      <c r="H198" s="71"/>
      <c r="I198" s="72"/>
      <c r="J198" s="72"/>
      <c r="K198" s="73"/>
      <c r="L198" s="72"/>
      <c r="M198" s="64" t="str">
        <f t="shared" si="4"/>
        <v/>
      </c>
      <c r="N198" s="65" t="str">
        <f t="shared" si="5"/>
        <v/>
      </c>
      <c r="O198" s="76"/>
      <c r="P198" s="77"/>
      <c r="Q198" s="76"/>
    </row>
    <row r="199" spans="2:17" ht="15" customHeight="1" x14ac:dyDescent="0.25">
      <c r="B199" s="67"/>
      <c r="C199" s="81"/>
      <c r="D199" s="82"/>
      <c r="E199" s="63" t="str">
        <f>IF($C199&lt;&gt;"",VLOOKUP($C199,T_Etablissements[#All],2,0),"")</f>
        <v/>
      </c>
      <c r="F199" s="81"/>
      <c r="G199" s="82"/>
      <c r="H199" s="71"/>
      <c r="I199" s="72"/>
      <c r="J199" s="72"/>
      <c r="K199" s="73"/>
      <c r="L199" s="72"/>
      <c r="M199" s="64" t="str">
        <f t="shared" si="4"/>
        <v/>
      </c>
      <c r="N199" s="65" t="str">
        <f t="shared" si="5"/>
        <v/>
      </c>
      <c r="O199" s="76"/>
      <c r="P199" s="77"/>
      <c r="Q199" s="76"/>
    </row>
    <row r="200" spans="2:17" ht="15" customHeight="1" x14ac:dyDescent="0.25">
      <c r="B200" s="67"/>
      <c r="C200" s="81"/>
      <c r="D200" s="82"/>
      <c r="E200" s="63" t="str">
        <f>IF($C200&lt;&gt;"",VLOOKUP($C200,T_Etablissements[#All],2,0),"")</f>
        <v/>
      </c>
      <c r="F200" s="81"/>
      <c r="G200" s="82"/>
      <c r="H200" s="71"/>
      <c r="I200" s="72"/>
      <c r="J200" s="72"/>
      <c r="K200" s="73"/>
      <c r="L200" s="72"/>
      <c r="M200" s="64" t="str">
        <f t="shared" si="4"/>
        <v/>
      </c>
      <c r="N200" s="65" t="str">
        <f t="shared" si="5"/>
        <v/>
      </c>
      <c r="O200" s="76"/>
      <c r="P200" s="77"/>
      <c r="Q200" s="76"/>
    </row>
    <row r="201" spans="2:17" ht="15" customHeight="1" x14ac:dyDescent="0.25">
      <c r="B201" s="67"/>
      <c r="C201" s="81"/>
      <c r="D201" s="82"/>
      <c r="E201" s="63" t="str">
        <f>IF($C201&lt;&gt;"",VLOOKUP($C201,T_Etablissements[#All],2,0),"")</f>
        <v/>
      </c>
      <c r="F201" s="81"/>
      <c r="G201" s="82"/>
      <c r="H201" s="71"/>
      <c r="I201" s="72"/>
      <c r="J201" s="72"/>
      <c r="K201" s="73"/>
      <c r="L201" s="72"/>
      <c r="M201" s="64" t="str">
        <f t="shared" si="4"/>
        <v/>
      </c>
      <c r="N201" s="65" t="str">
        <f t="shared" si="5"/>
        <v/>
      </c>
      <c r="O201" s="76"/>
      <c r="P201" s="77"/>
      <c r="Q201" s="76"/>
    </row>
    <row r="202" spans="2:17" ht="15" customHeight="1" x14ac:dyDescent="0.25">
      <c r="B202" s="67"/>
      <c r="C202" s="81"/>
      <c r="D202" s="82"/>
      <c r="E202" s="63" t="str">
        <f>IF($C202&lt;&gt;"",VLOOKUP($C202,T_Etablissements[#All],2,0),"")</f>
        <v/>
      </c>
      <c r="F202" s="81"/>
      <c r="G202" s="82"/>
      <c r="H202" s="71"/>
      <c r="I202" s="72"/>
      <c r="J202" s="72"/>
      <c r="K202" s="73"/>
      <c r="L202" s="72"/>
      <c r="M202" s="64" t="str">
        <f t="shared" si="4"/>
        <v/>
      </c>
      <c r="N202" s="65" t="str">
        <f t="shared" si="5"/>
        <v/>
      </c>
      <c r="O202" s="76"/>
      <c r="P202" s="77"/>
      <c r="Q202" s="76"/>
    </row>
    <row r="203" spans="2:17" ht="15" customHeight="1" x14ac:dyDescent="0.25">
      <c r="B203" s="67"/>
      <c r="C203" s="81"/>
      <c r="D203" s="82"/>
      <c r="E203" s="63" t="str">
        <f>IF($C203&lt;&gt;"",VLOOKUP($C203,T_Etablissements[#All],2,0),"")</f>
        <v/>
      </c>
      <c r="F203" s="81"/>
      <c r="G203" s="82"/>
      <c r="H203" s="71"/>
      <c r="I203" s="72"/>
      <c r="J203" s="72"/>
      <c r="K203" s="73"/>
      <c r="L203" s="72"/>
      <c r="M203" s="64" t="str">
        <f t="shared" si="4"/>
        <v/>
      </c>
      <c r="N203" s="65" t="str">
        <f t="shared" si="5"/>
        <v/>
      </c>
      <c r="O203" s="76"/>
      <c r="P203" s="77"/>
      <c r="Q203" s="76"/>
    </row>
    <row r="204" spans="2:17" ht="15" customHeight="1" x14ac:dyDescent="0.25">
      <c r="B204" s="67"/>
      <c r="C204" s="81"/>
      <c r="D204" s="82"/>
      <c r="E204" s="63" t="str">
        <f>IF($C204&lt;&gt;"",VLOOKUP($C204,T_Etablissements[#All],2,0),"")</f>
        <v/>
      </c>
      <c r="F204" s="81"/>
      <c r="G204" s="82"/>
      <c r="H204" s="71"/>
      <c r="I204" s="72"/>
      <c r="J204" s="72"/>
      <c r="K204" s="73"/>
      <c r="L204" s="72"/>
      <c r="M204" s="64" t="str">
        <f t="shared" si="4"/>
        <v/>
      </c>
      <c r="N204" s="65" t="str">
        <f t="shared" si="5"/>
        <v/>
      </c>
      <c r="O204" s="76"/>
      <c r="P204" s="77"/>
      <c r="Q204" s="76"/>
    </row>
    <row r="205" spans="2:17" ht="15" customHeight="1" x14ac:dyDescent="0.25">
      <c r="B205" s="67"/>
      <c r="C205" s="81"/>
      <c r="D205" s="82"/>
      <c r="E205" s="63" t="str">
        <f>IF($C205&lt;&gt;"",VLOOKUP($C205,T_Etablissements[#All],2,0),"")</f>
        <v/>
      </c>
      <c r="F205" s="81"/>
      <c r="G205" s="82"/>
      <c r="H205" s="71"/>
      <c r="I205" s="72"/>
      <c r="J205" s="72"/>
      <c r="K205" s="73"/>
      <c r="L205" s="72"/>
      <c r="M205" s="64" t="str">
        <f t="shared" si="4"/>
        <v/>
      </c>
      <c r="N205" s="65" t="str">
        <f t="shared" si="5"/>
        <v/>
      </c>
      <c r="O205" s="76"/>
      <c r="P205" s="77"/>
      <c r="Q205" s="76"/>
    </row>
    <row r="206" spans="2:17" ht="15" customHeight="1" x14ac:dyDescent="0.25">
      <c r="B206" s="67"/>
      <c r="C206" s="81"/>
      <c r="D206" s="82"/>
      <c r="E206" s="63" t="str">
        <f>IF($C206&lt;&gt;"",VLOOKUP($C206,T_Etablissements[#All],2,0),"")</f>
        <v/>
      </c>
      <c r="F206" s="81"/>
      <c r="G206" s="82"/>
      <c r="H206" s="71"/>
      <c r="I206" s="72"/>
      <c r="J206" s="72"/>
      <c r="K206" s="73"/>
      <c r="L206" s="72"/>
      <c r="M206" s="64" t="str">
        <f t="shared" si="4"/>
        <v/>
      </c>
      <c r="N206" s="65" t="str">
        <f t="shared" si="5"/>
        <v/>
      </c>
      <c r="O206" s="76"/>
      <c r="P206" s="77"/>
      <c r="Q206" s="76"/>
    </row>
    <row r="207" spans="2:17" ht="15" customHeight="1" x14ac:dyDescent="0.25">
      <c r="B207" s="67"/>
      <c r="C207" s="81"/>
      <c r="D207" s="82"/>
      <c r="E207" s="63" t="str">
        <f>IF($C207&lt;&gt;"",VLOOKUP($C207,T_Etablissements[#All],2,0),"")</f>
        <v/>
      </c>
      <c r="F207" s="81"/>
      <c r="G207" s="82"/>
      <c r="H207" s="71"/>
      <c r="I207" s="72"/>
      <c r="J207" s="72"/>
      <c r="K207" s="73"/>
      <c r="L207" s="72"/>
      <c r="M207" s="64" t="str">
        <f t="shared" si="4"/>
        <v/>
      </c>
      <c r="N207" s="65" t="str">
        <f t="shared" si="5"/>
        <v/>
      </c>
      <c r="O207" s="76"/>
      <c r="P207" s="77"/>
      <c r="Q207" s="76"/>
    </row>
    <row r="208" spans="2:17" ht="15" customHeight="1" x14ac:dyDescent="0.25">
      <c r="B208" s="67"/>
      <c r="C208" s="81"/>
      <c r="D208" s="82"/>
      <c r="E208" s="63" t="str">
        <f>IF($C208&lt;&gt;"",VLOOKUP($C208,T_Etablissements[#All],2,0),"")</f>
        <v/>
      </c>
      <c r="F208" s="81"/>
      <c r="G208" s="82"/>
      <c r="H208" s="71"/>
      <c r="I208" s="72"/>
      <c r="J208" s="72"/>
      <c r="K208" s="73"/>
      <c r="L208" s="72"/>
      <c r="M208" s="64" t="str">
        <f t="shared" si="4"/>
        <v/>
      </c>
      <c r="N208" s="65" t="str">
        <f t="shared" si="5"/>
        <v/>
      </c>
      <c r="O208" s="76"/>
      <c r="P208" s="77"/>
      <c r="Q208" s="76"/>
    </row>
    <row r="209" spans="2:17" ht="15" customHeight="1" x14ac:dyDescent="0.25">
      <c r="B209" s="67"/>
      <c r="C209" s="81"/>
      <c r="D209" s="82"/>
      <c r="E209" s="63" t="str">
        <f>IF($C209&lt;&gt;"",VLOOKUP($C209,T_Etablissements[#All],2,0),"")</f>
        <v/>
      </c>
      <c r="F209" s="81"/>
      <c r="G209" s="82"/>
      <c r="H209" s="71"/>
      <c r="I209" s="72"/>
      <c r="J209" s="72"/>
      <c r="K209" s="73"/>
      <c r="L209" s="72"/>
      <c r="M209" s="64" t="str">
        <f t="shared" si="4"/>
        <v/>
      </c>
      <c r="N209" s="65" t="str">
        <f t="shared" si="5"/>
        <v/>
      </c>
      <c r="O209" s="76"/>
      <c r="P209" s="77"/>
      <c r="Q209" s="76"/>
    </row>
    <row r="210" spans="2:17" ht="15" customHeight="1" x14ac:dyDescent="0.25">
      <c r="B210" s="67"/>
      <c r="C210" s="81"/>
      <c r="D210" s="82"/>
      <c r="E210" s="63" t="str">
        <f>IF($C210&lt;&gt;"",VLOOKUP($C210,T_Etablissements[#All],2,0),"")</f>
        <v/>
      </c>
      <c r="F210" s="81"/>
      <c r="G210" s="82"/>
      <c r="H210" s="71"/>
      <c r="I210" s="72"/>
      <c r="J210" s="72"/>
      <c r="K210" s="73"/>
      <c r="L210" s="72"/>
      <c r="M210" s="64" t="str">
        <f t="shared" si="4"/>
        <v/>
      </c>
      <c r="N210" s="65" t="str">
        <f t="shared" si="5"/>
        <v/>
      </c>
      <c r="O210" s="76"/>
      <c r="P210" s="77"/>
      <c r="Q210" s="76"/>
    </row>
    <row r="211" spans="2:17" ht="15" customHeight="1" x14ac:dyDescent="0.25">
      <c r="B211" s="67"/>
      <c r="C211" s="81"/>
      <c r="D211" s="82"/>
      <c r="E211" s="63" t="str">
        <f>IF($C211&lt;&gt;"",VLOOKUP($C211,T_Etablissements[#All],2,0),"")</f>
        <v/>
      </c>
      <c r="F211" s="81"/>
      <c r="G211" s="82"/>
      <c r="H211" s="71"/>
      <c r="I211" s="72"/>
      <c r="J211" s="72"/>
      <c r="K211" s="73"/>
      <c r="L211" s="72"/>
      <c r="M211" s="64" t="str">
        <f t="shared" si="4"/>
        <v/>
      </c>
      <c r="N211" s="65" t="str">
        <f t="shared" si="5"/>
        <v/>
      </c>
      <c r="O211" s="76"/>
      <c r="P211" s="77"/>
      <c r="Q211" s="76"/>
    </row>
    <row r="212" spans="2:17" ht="15" customHeight="1" x14ac:dyDescent="0.25">
      <c r="B212" s="67"/>
      <c r="C212" s="81"/>
      <c r="D212" s="82"/>
      <c r="E212" s="63" t="str">
        <f>IF($C212&lt;&gt;"",VLOOKUP($C212,T_Etablissements[#All],2,0),"")</f>
        <v/>
      </c>
      <c r="F212" s="81"/>
      <c r="G212" s="82"/>
      <c r="H212" s="71"/>
      <c r="I212" s="72"/>
      <c r="J212" s="72"/>
      <c r="K212" s="73"/>
      <c r="L212" s="72"/>
      <c r="M212" s="64" t="str">
        <f t="shared" si="4"/>
        <v/>
      </c>
      <c r="N212" s="65" t="str">
        <f t="shared" si="5"/>
        <v/>
      </c>
      <c r="O212" s="76"/>
      <c r="P212" s="77"/>
      <c r="Q212" s="76"/>
    </row>
    <row r="213" spans="2:17" ht="15" customHeight="1" x14ac:dyDescent="0.25">
      <c r="B213" s="67"/>
      <c r="C213" s="81"/>
      <c r="D213" s="82"/>
      <c r="E213" s="63" t="str">
        <f>IF($C213&lt;&gt;"",VLOOKUP($C213,T_Etablissements[#All],2,0),"")</f>
        <v/>
      </c>
      <c r="F213" s="81"/>
      <c r="G213" s="82"/>
      <c r="H213" s="71"/>
      <c r="I213" s="72"/>
      <c r="J213" s="72"/>
      <c r="K213" s="73"/>
      <c r="L213" s="72"/>
      <c r="M213" s="64" t="str">
        <f t="shared" si="4"/>
        <v/>
      </c>
      <c r="N213" s="65" t="str">
        <f t="shared" si="5"/>
        <v/>
      </c>
      <c r="O213" s="76"/>
      <c r="P213" s="77"/>
      <c r="Q213" s="76"/>
    </row>
    <row r="214" spans="2:17" ht="15" customHeight="1" x14ac:dyDescent="0.25">
      <c r="B214" s="67"/>
      <c r="C214" s="81"/>
      <c r="D214" s="82"/>
      <c r="E214" s="63" t="str">
        <f>IF($C214&lt;&gt;"",VLOOKUP($C214,T_Etablissements[#All],2,0),"")</f>
        <v/>
      </c>
      <c r="F214" s="81"/>
      <c r="G214" s="82"/>
      <c r="H214" s="71"/>
      <c r="I214" s="72"/>
      <c r="J214" s="72"/>
      <c r="K214" s="73"/>
      <c r="L214" s="72"/>
      <c r="M214" s="64" t="str">
        <f t="shared" si="4"/>
        <v/>
      </c>
      <c r="N214" s="65" t="str">
        <f t="shared" si="5"/>
        <v/>
      </c>
      <c r="O214" s="76"/>
      <c r="P214" s="77"/>
      <c r="Q214" s="76"/>
    </row>
    <row r="215" spans="2:17" ht="15" customHeight="1" x14ac:dyDescent="0.25">
      <c r="B215" s="67"/>
      <c r="C215" s="81"/>
      <c r="D215" s="82"/>
      <c r="E215" s="63" t="str">
        <f>IF($C215&lt;&gt;"",VLOOKUP($C215,T_Etablissements[#All],2,0),"")</f>
        <v/>
      </c>
      <c r="F215" s="81"/>
      <c r="G215" s="82"/>
      <c r="H215" s="71"/>
      <c r="I215" s="72"/>
      <c r="J215" s="72"/>
      <c r="K215" s="73"/>
      <c r="L215" s="72"/>
      <c r="M215" s="64" t="str">
        <f t="shared" si="4"/>
        <v/>
      </c>
      <c r="N215" s="65" t="str">
        <f t="shared" si="5"/>
        <v/>
      </c>
      <c r="O215" s="76"/>
      <c r="P215" s="77"/>
      <c r="Q215" s="76"/>
    </row>
    <row r="216" spans="2:17" ht="15" customHeight="1" x14ac:dyDescent="0.25">
      <c r="B216" s="67"/>
      <c r="C216" s="81"/>
      <c r="D216" s="82"/>
      <c r="E216" s="63" t="str">
        <f>IF($C216&lt;&gt;"",VLOOKUP($C216,T_Etablissements[#All],2,0),"")</f>
        <v/>
      </c>
      <c r="F216" s="81"/>
      <c r="G216" s="82"/>
      <c r="H216" s="71"/>
      <c r="I216" s="72"/>
      <c r="J216" s="72"/>
      <c r="K216" s="73"/>
      <c r="L216" s="72"/>
      <c r="M216" s="64" t="str">
        <f t="shared" si="4"/>
        <v/>
      </c>
      <c r="N216" s="65" t="str">
        <f t="shared" si="5"/>
        <v/>
      </c>
      <c r="O216" s="76"/>
      <c r="P216" s="77"/>
      <c r="Q216" s="76"/>
    </row>
    <row r="217" spans="2:17" ht="15" customHeight="1" x14ac:dyDescent="0.25">
      <c r="B217" s="67"/>
      <c r="C217" s="81"/>
      <c r="D217" s="82"/>
      <c r="E217" s="63" t="str">
        <f>IF($C217&lt;&gt;"",VLOOKUP($C217,T_Etablissements[#All],2,0),"")</f>
        <v/>
      </c>
      <c r="F217" s="81"/>
      <c r="G217" s="82"/>
      <c r="H217" s="71"/>
      <c r="I217" s="72"/>
      <c r="J217" s="72"/>
      <c r="K217" s="73"/>
      <c r="L217" s="72"/>
      <c r="M217" s="64" t="str">
        <f t="shared" si="4"/>
        <v/>
      </c>
      <c r="N217" s="65" t="str">
        <f t="shared" si="5"/>
        <v/>
      </c>
      <c r="O217" s="76"/>
      <c r="P217" s="77"/>
      <c r="Q217" s="76"/>
    </row>
    <row r="218" spans="2:17" ht="15" customHeight="1" x14ac:dyDescent="0.25">
      <c r="B218" s="67"/>
      <c r="C218" s="81"/>
      <c r="D218" s="82"/>
      <c r="E218" s="63" t="str">
        <f>IF($C218&lt;&gt;"",VLOOKUP($C218,T_Etablissements[#All],2,0),"")</f>
        <v/>
      </c>
      <c r="F218" s="81"/>
      <c r="G218" s="82"/>
      <c r="H218" s="71"/>
      <c r="I218" s="72"/>
      <c r="J218" s="72"/>
      <c r="K218" s="73"/>
      <c r="L218" s="72"/>
      <c r="M218" s="64" t="str">
        <f t="shared" si="4"/>
        <v/>
      </c>
      <c r="N218" s="65" t="str">
        <f t="shared" si="5"/>
        <v/>
      </c>
      <c r="O218" s="76"/>
      <c r="P218" s="77"/>
      <c r="Q218" s="76"/>
    </row>
    <row r="219" spans="2:17" ht="15" customHeight="1" x14ac:dyDescent="0.25">
      <c r="B219" s="67"/>
      <c r="C219" s="81"/>
      <c r="D219" s="82"/>
      <c r="E219" s="63" t="str">
        <f>IF($C219&lt;&gt;"",VLOOKUP($C219,T_Etablissements[#All],2,0),"")</f>
        <v/>
      </c>
      <c r="F219" s="81"/>
      <c r="G219" s="82"/>
      <c r="H219" s="71"/>
      <c r="I219" s="72"/>
      <c r="J219" s="72"/>
      <c r="K219" s="73"/>
      <c r="L219" s="72"/>
      <c r="M219" s="64" t="str">
        <f t="shared" si="4"/>
        <v/>
      </c>
      <c r="N219" s="65" t="str">
        <f t="shared" si="5"/>
        <v/>
      </c>
      <c r="O219" s="76"/>
      <c r="P219" s="77"/>
      <c r="Q219" s="76"/>
    </row>
    <row r="220" spans="2:17" ht="15" customHeight="1" x14ac:dyDescent="0.25">
      <c r="B220" s="67"/>
      <c r="C220" s="81"/>
      <c r="D220" s="82"/>
      <c r="E220" s="63" t="str">
        <f>IF($C220&lt;&gt;"",VLOOKUP($C220,T_Etablissements[#All],2,0),"")</f>
        <v/>
      </c>
      <c r="F220" s="81"/>
      <c r="G220" s="82"/>
      <c r="H220" s="71"/>
      <c r="I220" s="72"/>
      <c r="J220" s="72"/>
      <c r="K220" s="73"/>
      <c r="L220" s="72"/>
      <c r="M220" s="64" t="str">
        <f t="shared" si="4"/>
        <v/>
      </c>
      <c r="N220" s="65" t="str">
        <f t="shared" si="5"/>
        <v/>
      </c>
      <c r="O220" s="76"/>
      <c r="P220" s="77"/>
      <c r="Q220" s="76"/>
    </row>
    <row r="221" spans="2:17" ht="15" customHeight="1" x14ac:dyDescent="0.25">
      <c r="B221" s="67"/>
      <c r="C221" s="81"/>
      <c r="D221" s="82"/>
      <c r="E221" s="63" t="str">
        <f>IF($C221&lt;&gt;"",VLOOKUP($C221,T_Etablissements[#All],2,0),"")</f>
        <v/>
      </c>
      <c r="F221" s="81"/>
      <c r="G221" s="82"/>
      <c r="H221" s="71"/>
      <c r="I221" s="72"/>
      <c r="J221" s="72"/>
      <c r="K221" s="73"/>
      <c r="L221" s="72"/>
      <c r="M221" s="64" t="str">
        <f t="shared" si="4"/>
        <v/>
      </c>
      <c r="N221" s="65" t="str">
        <f t="shared" si="5"/>
        <v/>
      </c>
      <c r="O221" s="76"/>
      <c r="P221" s="77"/>
      <c r="Q221" s="76"/>
    </row>
    <row r="222" spans="2:17" ht="15" customHeight="1" x14ac:dyDescent="0.25">
      <c r="B222" s="67"/>
      <c r="C222" s="81"/>
      <c r="D222" s="82"/>
      <c r="E222" s="63" t="str">
        <f>IF($C222&lt;&gt;"",VLOOKUP($C222,T_Etablissements[#All],2,0),"")</f>
        <v/>
      </c>
      <c r="F222" s="81"/>
      <c r="G222" s="82"/>
      <c r="H222" s="71"/>
      <c r="I222" s="72"/>
      <c r="J222" s="72"/>
      <c r="K222" s="73"/>
      <c r="L222" s="72"/>
      <c r="M222" s="64" t="str">
        <f t="shared" si="4"/>
        <v/>
      </c>
      <c r="N222" s="65" t="str">
        <f t="shared" si="5"/>
        <v/>
      </c>
      <c r="O222" s="76"/>
      <c r="P222" s="77"/>
      <c r="Q222" s="76"/>
    </row>
    <row r="223" spans="2:17" ht="15" customHeight="1" x14ac:dyDescent="0.25">
      <c r="B223" s="67"/>
      <c r="C223" s="81"/>
      <c r="D223" s="82"/>
      <c r="E223" s="63" t="str">
        <f>IF($C223&lt;&gt;"",VLOOKUP($C223,T_Etablissements[#All],2,0),"")</f>
        <v/>
      </c>
      <c r="F223" s="81"/>
      <c r="G223" s="82"/>
      <c r="H223" s="71"/>
      <c r="I223" s="72"/>
      <c r="J223" s="72"/>
      <c r="K223" s="73"/>
      <c r="L223" s="72"/>
      <c r="M223" s="64" t="str">
        <f t="shared" si="4"/>
        <v/>
      </c>
      <c r="N223" s="65" t="str">
        <f t="shared" si="5"/>
        <v/>
      </c>
      <c r="O223" s="76"/>
      <c r="P223" s="77"/>
      <c r="Q223" s="76"/>
    </row>
    <row r="224" spans="2:17" ht="15" customHeight="1" x14ac:dyDescent="0.25">
      <c r="B224" s="67"/>
      <c r="C224" s="81"/>
      <c r="D224" s="82"/>
      <c r="E224" s="63" t="str">
        <f>IF($C224&lt;&gt;"",VLOOKUP($C224,T_Etablissements[#All],2,0),"")</f>
        <v/>
      </c>
      <c r="F224" s="81"/>
      <c r="G224" s="82"/>
      <c r="H224" s="71"/>
      <c r="I224" s="72"/>
      <c r="J224" s="72"/>
      <c r="K224" s="73"/>
      <c r="L224" s="72"/>
      <c r="M224" s="64" t="str">
        <f t="shared" si="4"/>
        <v/>
      </c>
      <c r="N224" s="65" t="str">
        <f t="shared" si="5"/>
        <v/>
      </c>
      <c r="O224" s="76"/>
      <c r="P224" s="77"/>
      <c r="Q224" s="76"/>
    </row>
    <row r="225" spans="2:17" ht="15" customHeight="1" x14ac:dyDescent="0.25">
      <c r="B225" s="67"/>
      <c r="C225" s="81"/>
      <c r="D225" s="82"/>
      <c r="E225" s="63" t="str">
        <f>IF($C225&lt;&gt;"",VLOOKUP($C225,T_Etablissements[#All],2,0),"")</f>
        <v/>
      </c>
      <c r="F225" s="81"/>
      <c r="G225" s="82"/>
      <c r="H225" s="71"/>
      <c r="I225" s="72"/>
      <c r="J225" s="72"/>
      <c r="K225" s="73"/>
      <c r="L225" s="72"/>
      <c r="M225" s="64" t="str">
        <f t="shared" si="4"/>
        <v/>
      </c>
      <c r="N225" s="65" t="str">
        <f t="shared" si="5"/>
        <v/>
      </c>
      <c r="O225" s="76"/>
      <c r="P225" s="77"/>
      <c r="Q225" s="76"/>
    </row>
    <row r="226" spans="2:17" ht="15" customHeight="1" x14ac:dyDescent="0.25">
      <c r="B226" s="67"/>
      <c r="C226" s="81"/>
      <c r="D226" s="82"/>
      <c r="E226" s="63" t="str">
        <f>IF($C226&lt;&gt;"",VLOOKUP($C226,T_Etablissements[#All],2,0),"")</f>
        <v/>
      </c>
      <c r="F226" s="81"/>
      <c r="G226" s="82"/>
      <c r="H226" s="71"/>
      <c r="I226" s="72"/>
      <c r="J226" s="72"/>
      <c r="K226" s="73"/>
      <c r="L226" s="72"/>
      <c r="M226" s="64" t="str">
        <f t="shared" si="4"/>
        <v/>
      </c>
      <c r="N226" s="65" t="str">
        <f t="shared" si="5"/>
        <v/>
      </c>
      <c r="O226" s="76"/>
      <c r="P226" s="77"/>
      <c r="Q226" s="76"/>
    </row>
    <row r="227" spans="2:17" ht="15" customHeight="1" x14ac:dyDescent="0.25">
      <c r="B227" s="67"/>
      <c r="C227" s="81"/>
      <c r="D227" s="82"/>
      <c r="E227" s="63" t="str">
        <f>IF($C227&lt;&gt;"",VLOOKUP($C227,T_Etablissements[#All],2,0),"")</f>
        <v/>
      </c>
      <c r="F227" s="81"/>
      <c r="G227" s="82"/>
      <c r="H227" s="71"/>
      <c r="I227" s="72"/>
      <c r="J227" s="72"/>
      <c r="K227" s="73"/>
      <c r="L227" s="72"/>
      <c r="M227" s="64" t="str">
        <f t="shared" si="4"/>
        <v/>
      </c>
      <c r="N227" s="65" t="str">
        <f t="shared" si="5"/>
        <v/>
      </c>
      <c r="O227" s="76"/>
      <c r="P227" s="77"/>
      <c r="Q227" s="76"/>
    </row>
    <row r="228" spans="2:17" ht="15" customHeight="1" x14ac:dyDescent="0.25">
      <c r="B228" s="67"/>
      <c r="C228" s="81"/>
      <c r="D228" s="82"/>
      <c r="E228" s="63" t="str">
        <f>IF($C228&lt;&gt;"",VLOOKUP($C228,T_Etablissements[#All],2,0),"")</f>
        <v/>
      </c>
      <c r="F228" s="81"/>
      <c r="G228" s="82"/>
      <c r="H228" s="71"/>
      <c r="I228" s="72"/>
      <c r="J228" s="72"/>
      <c r="K228" s="73"/>
      <c r="L228" s="72"/>
      <c r="M228" s="64" t="str">
        <f t="shared" si="4"/>
        <v/>
      </c>
      <c r="N228" s="65" t="str">
        <f t="shared" si="5"/>
        <v/>
      </c>
      <c r="O228" s="76"/>
      <c r="P228" s="77"/>
      <c r="Q228" s="76"/>
    </row>
    <row r="229" spans="2:17" ht="15" customHeight="1" x14ac:dyDescent="0.25">
      <c r="B229" s="67"/>
      <c r="C229" s="81"/>
      <c r="D229" s="82"/>
      <c r="E229" s="63" t="str">
        <f>IF($C229&lt;&gt;"",VLOOKUP($C229,T_Etablissements[#All],2,0),"")</f>
        <v/>
      </c>
      <c r="F229" s="81"/>
      <c r="G229" s="82"/>
      <c r="H229" s="71"/>
      <c r="I229" s="72"/>
      <c r="J229" s="72"/>
      <c r="K229" s="73"/>
      <c r="L229" s="72"/>
      <c r="M229" s="64" t="str">
        <f t="shared" si="4"/>
        <v/>
      </c>
      <c r="N229" s="65" t="str">
        <f t="shared" si="5"/>
        <v/>
      </c>
      <c r="O229" s="76"/>
      <c r="P229" s="77"/>
      <c r="Q229" s="76"/>
    </row>
    <row r="230" spans="2:17" ht="15" customHeight="1" x14ac:dyDescent="0.25">
      <c r="B230" s="67"/>
      <c r="C230" s="81"/>
      <c r="D230" s="82"/>
      <c r="E230" s="63" t="str">
        <f>IF($C230&lt;&gt;"",VLOOKUP($C230,T_Etablissements[#All],2,0),"")</f>
        <v/>
      </c>
      <c r="F230" s="81"/>
      <c r="G230" s="82"/>
      <c r="H230" s="71"/>
      <c r="I230" s="72"/>
      <c r="J230" s="72"/>
      <c r="K230" s="73"/>
      <c r="L230" s="72"/>
      <c r="M230" s="64" t="str">
        <f t="shared" si="4"/>
        <v/>
      </c>
      <c r="N230" s="65" t="str">
        <f t="shared" si="5"/>
        <v/>
      </c>
      <c r="O230" s="76"/>
      <c r="P230" s="77"/>
      <c r="Q230" s="76"/>
    </row>
    <row r="231" spans="2:17" ht="15" customHeight="1" x14ac:dyDescent="0.25">
      <c r="B231" s="67"/>
      <c r="C231" s="81"/>
      <c r="D231" s="82"/>
      <c r="E231" s="63" t="str">
        <f>IF($C231&lt;&gt;"",VLOOKUP($C231,T_Etablissements[#All],2,0),"")</f>
        <v/>
      </c>
      <c r="F231" s="81"/>
      <c r="G231" s="82"/>
      <c r="H231" s="71"/>
      <c r="I231" s="72"/>
      <c r="J231" s="72"/>
      <c r="K231" s="73"/>
      <c r="L231" s="72"/>
      <c r="M231" s="64" t="str">
        <f t="shared" si="4"/>
        <v/>
      </c>
      <c r="N231" s="65" t="str">
        <f t="shared" si="5"/>
        <v/>
      </c>
      <c r="O231" s="76"/>
      <c r="P231" s="77"/>
      <c r="Q231" s="76"/>
    </row>
    <row r="232" spans="2:17" ht="15" customHeight="1" x14ac:dyDescent="0.25">
      <c r="B232" s="67"/>
      <c r="C232" s="81"/>
      <c r="D232" s="82"/>
      <c r="E232" s="63" t="str">
        <f>IF($C232&lt;&gt;"",VLOOKUP($C232,T_Etablissements[#All],2,0),"")</f>
        <v/>
      </c>
      <c r="F232" s="81"/>
      <c r="G232" s="82"/>
      <c r="H232" s="71"/>
      <c r="I232" s="72"/>
      <c r="J232" s="72"/>
      <c r="K232" s="73"/>
      <c r="L232" s="72"/>
      <c r="M232" s="64" t="str">
        <f t="shared" si="4"/>
        <v/>
      </c>
      <c r="N232" s="65" t="str">
        <f t="shared" si="5"/>
        <v/>
      </c>
      <c r="O232" s="76"/>
      <c r="P232" s="77"/>
      <c r="Q232" s="76"/>
    </row>
    <row r="233" spans="2:17" ht="15" customHeight="1" x14ac:dyDescent="0.25">
      <c r="B233" s="67"/>
      <c r="C233" s="81"/>
      <c r="D233" s="82"/>
      <c r="E233" s="63" t="str">
        <f>IF($C233&lt;&gt;"",VLOOKUP($C233,T_Etablissements[#All],2,0),"")</f>
        <v/>
      </c>
      <c r="F233" s="81"/>
      <c r="G233" s="82"/>
      <c r="H233" s="71"/>
      <c r="I233" s="72"/>
      <c r="J233" s="72"/>
      <c r="K233" s="73"/>
      <c r="L233" s="72"/>
      <c r="M233" s="64" t="str">
        <f t="shared" si="4"/>
        <v/>
      </c>
      <c r="N233" s="65" t="str">
        <f t="shared" si="5"/>
        <v/>
      </c>
      <c r="O233" s="76"/>
      <c r="P233" s="77"/>
      <c r="Q233" s="76"/>
    </row>
    <row r="234" spans="2:17" ht="15" customHeight="1" x14ac:dyDescent="0.25">
      <c r="B234" s="67"/>
      <c r="C234" s="81"/>
      <c r="D234" s="82"/>
      <c r="E234" s="63" t="str">
        <f>IF($C234&lt;&gt;"",VLOOKUP($C234,T_Etablissements[#All],2,0),"")</f>
        <v/>
      </c>
      <c r="F234" s="81"/>
      <c r="G234" s="82"/>
      <c r="H234" s="71"/>
      <c r="I234" s="72"/>
      <c r="J234" s="72"/>
      <c r="K234" s="73"/>
      <c r="L234" s="72"/>
      <c r="M234" s="64" t="str">
        <f t="shared" si="4"/>
        <v/>
      </c>
      <c r="N234" s="65" t="str">
        <f t="shared" si="5"/>
        <v/>
      </c>
      <c r="O234" s="76"/>
      <c r="P234" s="77"/>
      <c r="Q234" s="76"/>
    </row>
    <row r="235" spans="2:17" ht="15" customHeight="1" x14ac:dyDescent="0.25">
      <c r="B235" s="67"/>
      <c r="C235" s="81"/>
      <c r="D235" s="82"/>
      <c r="E235" s="63" t="str">
        <f>IF($C235&lt;&gt;"",VLOOKUP($C235,T_Etablissements[#All],2,0),"")</f>
        <v/>
      </c>
      <c r="F235" s="81"/>
      <c r="G235" s="82"/>
      <c r="H235" s="71"/>
      <c r="I235" s="72"/>
      <c r="J235" s="72"/>
      <c r="K235" s="73"/>
      <c r="L235" s="72"/>
      <c r="M235" s="64" t="str">
        <f t="shared" si="4"/>
        <v/>
      </c>
      <c r="N235" s="65" t="str">
        <f t="shared" si="5"/>
        <v/>
      </c>
      <c r="O235" s="76"/>
      <c r="P235" s="77"/>
      <c r="Q235" s="76"/>
    </row>
    <row r="236" spans="2:17" ht="15" customHeight="1" x14ac:dyDescent="0.25">
      <c r="B236" s="67"/>
      <c r="C236" s="81"/>
      <c r="D236" s="82"/>
      <c r="E236" s="63" t="str">
        <f>IF($C236&lt;&gt;"",VLOOKUP($C236,T_Etablissements[#All],2,0),"")</f>
        <v/>
      </c>
      <c r="F236" s="81"/>
      <c r="G236" s="82"/>
      <c r="H236" s="71"/>
      <c r="I236" s="72"/>
      <c r="J236" s="72"/>
      <c r="K236" s="73"/>
      <c r="L236" s="72"/>
      <c r="M236" s="64" t="str">
        <f t="shared" si="4"/>
        <v/>
      </c>
      <c r="N236" s="65" t="str">
        <f t="shared" si="5"/>
        <v/>
      </c>
      <c r="O236" s="76"/>
      <c r="P236" s="77"/>
      <c r="Q236" s="76"/>
    </row>
    <row r="237" spans="2:17" ht="15" customHeight="1" x14ac:dyDescent="0.25">
      <c r="B237" s="67"/>
      <c r="C237" s="81"/>
      <c r="D237" s="82"/>
      <c r="E237" s="63" t="str">
        <f>IF($C237&lt;&gt;"",VLOOKUP($C237,T_Etablissements[#All],2,0),"")</f>
        <v/>
      </c>
      <c r="F237" s="81"/>
      <c r="G237" s="82"/>
      <c r="H237" s="71"/>
      <c r="I237" s="72"/>
      <c r="J237" s="72"/>
      <c r="K237" s="73"/>
      <c r="L237" s="72"/>
      <c r="M237" s="64" t="str">
        <f t="shared" si="4"/>
        <v/>
      </c>
      <c r="N237" s="65" t="str">
        <f t="shared" si="5"/>
        <v/>
      </c>
      <c r="O237" s="76"/>
      <c r="P237" s="77"/>
      <c r="Q237" s="76"/>
    </row>
    <row r="238" spans="2:17" ht="15" customHeight="1" x14ac:dyDescent="0.25">
      <c r="B238" s="67"/>
      <c r="C238" s="81"/>
      <c r="D238" s="82"/>
      <c r="E238" s="63" t="str">
        <f>IF($C238&lt;&gt;"",VLOOKUP($C238,T_Etablissements[#All],2,0),"")</f>
        <v/>
      </c>
      <c r="F238" s="81"/>
      <c r="G238" s="82"/>
      <c r="H238" s="71"/>
      <c r="I238" s="72"/>
      <c r="J238" s="72"/>
      <c r="K238" s="73"/>
      <c r="L238" s="72"/>
      <c r="M238" s="64" t="str">
        <f t="shared" si="4"/>
        <v/>
      </c>
      <c r="N238" s="65" t="str">
        <f t="shared" si="5"/>
        <v/>
      </c>
      <c r="O238" s="76"/>
      <c r="P238" s="77"/>
      <c r="Q238" s="76"/>
    </row>
    <row r="239" spans="2:17" ht="15" customHeight="1" x14ac:dyDescent="0.25">
      <c r="B239" s="67"/>
      <c r="C239" s="81"/>
      <c r="D239" s="82"/>
      <c r="E239" s="63" t="str">
        <f>IF($C239&lt;&gt;"",VLOOKUP($C239,T_Etablissements[#All],2,0),"")</f>
        <v/>
      </c>
      <c r="F239" s="81"/>
      <c r="G239" s="82"/>
      <c r="H239" s="71"/>
      <c r="I239" s="72"/>
      <c r="J239" s="72"/>
      <c r="K239" s="73"/>
      <c r="L239" s="72"/>
      <c r="M239" s="64" t="str">
        <f t="shared" si="4"/>
        <v/>
      </c>
      <c r="N239" s="65" t="str">
        <f t="shared" si="5"/>
        <v/>
      </c>
      <c r="O239" s="76"/>
      <c r="P239" s="77"/>
      <c r="Q239" s="76"/>
    </row>
    <row r="240" spans="2:17" ht="15" customHeight="1" x14ac:dyDescent="0.25">
      <c r="B240" s="67"/>
      <c r="C240" s="81"/>
      <c r="D240" s="82"/>
      <c r="E240" s="63" t="str">
        <f>IF($C240&lt;&gt;"",VLOOKUP($C240,T_Etablissements[#All],2,0),"")</f>
        <v/>
      </c>
      <c r="F240" s="81"/>
      <c r="G240" s="82"/>
      <c r="H240" s="71"/>
      <c r="I240" s="72"/>
      <c r="J240" s="72"/>
      <c r="K240" s="73"/>
      <c r="L240" s="72"/>
      <c r="M240" s="64" t="str">
        <f t="shared" si="4"/>
        <v/>
      </c>
      <c r="N240" s="65" t="str">
        <f t="shared" si="5"/>
        <v/>
      </c>
      <c r="O240" s="76"/>
      <c r="P240" s="77"/>
      <c r="Q240" s="76"/>
    </row>
    <row r="241" spans="2:17" ht="15" customHeight="1" x14ac:dyDescent="0.25">
      <c r="B241" s="67"/>
      <c r="C241" s="81"/>
      <c r="D241" s="82"/>
      <c r="E241" s="63" t="str">
        <f>IF($C241&lt;&gt;"",VLOOKUP($C241,T_Etablissements[#All],2,0),"")</f>
        <v/>
      </c>
      <c r="F241" s="81"/>
      <c r="G241" s="82"/>
      <c r="H241" s="71"/>
      <c r="I241" s="72"/>
      <c r="J241" s="72"/>
      <c r="K241" s="73"/>
      <c r="L241" s="72"/>
      <c r="M241" s="64" t="str">
        <f t="shared" si="4"/>
        <v/>
      </c>
      <c r="N241" s="65" t="str">
        <f t="shared" si="5"/>
        <v/>
      </c>
      <c r="O241" s="76"/>
      <c r="P241" s="77"/>
      <c r="Q241" s="76"/>
    </row>
    <row r="242" spans="2:17" ht="15" customHeight="1" x14ac:dyDescent="0.25">
      <c r="B242" s="67"/>
      <c r="C242" s="81"/>
      <c r="D242" s="82"/>
      <c r="E242" s="63" t="str">
        <f>IF($C242&lt;&gt;"",VLOOKUP($C242,T_Etablissements[#All],2,0),"")</f>
        <v/>
      </c>
      <c r="F242" s="81"/>
      <c r="G242" s="82"/>
      <c r="H242" s="71"/>
      <c r="I242" s="72"/>
      <c r="J242" s="72"/>
      <c r="K242" s="73"/>
      <c r="L242" s="72"/>
      <c r="M242" s="64" t="str">
        <f t="shared" si="4"/>
        <v/>
      </c>
      <c r="N242" s="65" t="str">
        <f t="shared" si="5"/>
        <v/>
      </c>
      <c r="O242" s="76"/>
      <c r="P242" s="77"/>
      <c r="Q242" s="76"/>
    </row>
    <row r="243" spans="2:17" ht="15" customHeight="1" x14ac:dyDescent="0.25">
      <c r="B243" s="67"/>
      <c r="C243" s="81"/>
      <c r="D243" s="82"/>
      <c r="E243" s="63" t="str">
        <f>IF($C243&lt;&gt;"",VLOOKUP($C243,T_Etablissements[#All],2,0),"")</f>
        <v/>
      </c>
      <c r="F243" s="81"/>
      <c r="G243" s="82"/>
      <c r="H243" s="71"/>
      <c r="I243" s="72"/>
      <c r="J243" s="72"/>
      <c r="K243" s="73"/>
      <c r="L243" s="72"/>
      <c r="M243" s="64" t="str">
        <f t="shared" ref="M243:M249" si="6">IF($L243&lt;&gt;"",YEARFRAC($J243,$L243,4)*12,"")</f>
        <v/>
      </c>
      <c r="N243" s="65" t="str">
        <f t="shared" ref="N243:N249" si="7">IF($L243&lt;&gt;"",$K243/12*(YEARFRAC($J243,$L243,4)*12),"")</f>
        <v/>
      </c>
      <c r="O243" s="76"/>
      <c r="P243" s="77"/>
      <c r="Q243" s="76"/>
    </row>
    <row r="244" spans="2:17" ht="15" customHeight="1" x14ac:dyDescent="0.25">
      <c r="B244" s="67"/>
      <c r="C244" s="81"/>
      <c r="D244" s="82"/>
      <c r="E244" s="63" t="str">
        <f>IF($C244&lt;&gt;"",VLOOKUP($C244,T_Etablissements[#All],2,0),"")</f>
        <v/>
      </c>
      <c r="F244" s="81"/>
      <c r="G244" s="82"/>
      <c r="H244" s="71"/>
      <c r="I244" s="72"/>
      <c r="J244" s="72"/>
      <c r="K244" s="73"/>
      <c r="L244" s="72"/>
      <c r="M244" s="64" t="str">
        <f t="shared" si="6"/>
        <v/>
      </c>
      <c r="N244" s="65" t="str">
        <f t="shared" si="7"/>
        <v/>
      </c>
      <c r="O244" s="76"/>
      <c r="P244" s="77"/>
      <c r="Q244" s="76"/>
    </row>
    <row r="245" spans="2:17" ht="15" customHeight="1" x14ac:dyDescent="0.25">
      <c r="B245" s="67"/>
      <c r="C245" s="81"/>
      <c r="D245" s="82"/>
      <c r="E245" s="63" t="str">
        <f>IF($C245&lt;&gt;"",VLOOKUP($C245,T_Etablissements[#All],2,0),"")</f>
        <v/>
      </c>
      <c r="F245" s="81"/>
      <c r="G245" s="82"/>
      <c r="H245" s="71"/>
      <c r="I245" s="72"/>
      <c r="J245" s="72"/>
      <c r="K245" s="73"/>
      <c r="L245" s="72"/>
      <c r="M245" s="64" t="str">
        <f t="shared" si="6"/>
        <v/>
      </c>
      <c r="N245" s="65" t="str">
        <f t="shared" si="7"/>
        <v/>
      </c>
      <c r="O245" s="76"/>
      <c r="P245" s="77"/>
      <c r="Q245" s="76"/>
    </row>
    <row r="246" spans="2:17" ht="15" customHeight="1" x14ac:dyDescent="0.25">
      <c r="B246" s="67"/>
      <c r="C246" s="81"/>
      <c r="D246" s="82"/>
      <c r="E246" s="63" t="str">
        <f>IF($C246&lt;&gt;"",VLOOKUP($C246,T_Etablissements[#All],2,0),"")</f>
        <v/>
      </c>
      <c r="F246" s="81"/>
      <c r="G246" s="82"/>
      <c r="H246" s="71"/>
      <c r="I246" s="72"/>
      <c r="J246" s="72"/>
      <c r="K246" s="73"/>
      <c r="L246" s="72"/>
      <c r="M246" s="64" t="str">
        <f t="shared" si="6"/>
        <v/>
      </c>
      <c r="N246" s="65" t="str">
        <f t="shared" si="7"/>
        <v/>
      </c>
      <c r="O246" s="76"/>
      <c r="P246" s="77"/>
      <c r="Q246" s="76"/>
    </row>
    <row r="247" spans="2:17" ht="15" customHeight="1" x14ac:dyDescent="0.25">
      <c r="B247" s="67"/>
      <c r="C247" s="81"/>
      <c r="D247" s="82"/>
      <c r="E247" s="63" t="str">
        <f>IF($C247&lt;&gt;"",VLOOKUP($C247,T_Etablissements[#All],2,0),"")</f>
        <v/>
      </c>
      <c r="F247" s="81"/>
      <c r="G247" s="82"/>
      <c r="H247" s="71"/>
      <c r="I247" s="72"/>
      <c r="J247" s="72"/>
      <c r="K247" s="73"/>
      <c r="L247" s="72"/>
      <c r="M247" s="64" t="str">
        <f t="shared" si="6"/>
        <v/>
      </c>
      <c r="N247" s="65" t="str">
        <f t="shared" si="7"/>
        <v/>
      </c>
      <c r="O247" s="76"/>
      <c r="P247" s="77"/>
      <c r="Q247" s="76"/>
    </row>
    <row r="248" spans="2:17" ht="15" customHeight="1" x14ac:dyDescent="0.25">
      <c r="B248" s="67"/>
      <c r="C248" s="81"/>
      <c r="D248" s="82"/>
      <c r="E248" s="63" t="str">
        <f>IF($C248&lt;&gt;"",VLOOKUP($C248,T_Etablissements[#All],2,0),"")</f>
        <v/>
      </c>
      <c r="F248" s="81"/>
      <c r="G248" s="82"/>
      <c r="H248" s="71"/>
      <c r="I248" s="72"/>
      <c r="J248" s="72"/>
      <c r="K248" s="73"/>
      <c r="L248" s="72"/>
      <c r="M248" s="64" t="str">
        <f t="shared" si="6"/>
        <v/>
      </c>
      <c r="N248" s="65" t="str">
        <f t="shared" si="7"/>
        <v/>
      </c>
      <c r="O248" s="76"/>
      <c r="P248" s="77"/>
      <c r="Q248" s="76"/>
    </row>
    <row r="249" spans="2:17" ht="15" customHeight="1" x14ac:dyDescent="0.25">
      <c r="B249" s="67"/>
      <c r="C249" s="81"/>
      <c r="D249" s="82"/>
      <c r="E249" s="63" t="str">
        <f>IF($C249&lt;&gt;"",VLOOKUP($C249,T_Etablissements[#All],2,0),"")</f>
        <v/>
      </c>
      <c r="F249" s="81"/>
      <c r="G249" s="82"/>
      <c r="H249" s="71"/>
      <c r="I249" s="72"/>
      <c r="J249" s="72"/>
      <c r="K249" s="73"/>
      <c r="L249" s="72"/>
      <c r="M249" s="64" t="str">
        <f t="shared" si="6"/>
        <v/>
      </c>
      <c r="N249" s="65" t="str">
        <f t="shared" si="7"/>
        <v/>
      </c>
      <c r="O249" s="76"/>
      <c r="P249" s="77"/>
      <c r="Q249" s="76"/>
    </row>
    <row r="250" spans="2:17" ht="15" customHeight="1" x14ac:dyDescent="0.25">
      <c r="B250" s="67"/>
      <c r="C250" s="84"/>
      <c r="D250" s="85"/>
      <c r="E250" s="63" t="str">
        <f>IF($C250&lt;&gt;"",VLOOKUP($C250,T_Etablissements[#All],2,0),"")</f>
        <v/>
      </c>
      <c r="F250" s="84"/>
      <c r="G250" s="85"/>
      <c r="H250" s="68"/>
      <c r="I250" s="69"/>
      <c r="J250" s="69"/>
      <c r="K250" s="70"/>
      <c r="L250" s="69"/>
      <c r="M250" s="64"/>
      <c r="N250" s="65"/>
      <c r="O250" s="74"/>
      <c r="P250" s="75"/>
      <c r="Q250" s="74"/>
    </row>
    <row r="251" spans="2:17" ht="15" customHeight="1" x14ac:dyDescent="0.25">
      <c r="B251" s="67"/>
      <c r="C251" s="81"/>
      <c r="D251" s="82"/>
      <c r="E251" s="63" t="str">
        <f>IF($C251&lt;&gt;"",VLOOKUP($C251,T_Etablissements[#All],2,0),"")</f>
        <v/>
      </c>
      <c r="F251" s="81"/>
      <c r="G251" s="82"/>
      <c r="H251" s="71"/>
      <c r="I251" s="69"/>
      <c r="J251" s="69"/>
      <c r="K251" s="70"/>
      <c r="L251" s="69"/>
      <c r="M251" s="64"/>
      <c r="N251" s="65"/>
      <c r="O251" s="76"/>
      <c r="P251" s="77"/>
      <c r="Q251" s="76"/>
    </row>
    <row r="252" spans="2:17" ht="15" customHeight="1" x14ac:dyDescent="0.25">
      <c r="B252" s="67"/>
      <c r="C252" s="81"/>
      <c r="D252" s="82"/>
      <c r="E252" s="63" t="str">
        <f>IF($C252&lt;&gt;"",VLOOKUP($C252,T_Etablissements[#All],2,0),"")</f>
        <v/>
      </c>
      <c r="F252" s="81"/>
      <c r="G252" s="82"/>
      <c r="H252" s="71"/>
      <c r="I252" s="72"/>
      <c r="J252" s="72"/>
      <c r="K252" s="73"/>
      <c r="L252" s="72"/>
      <c r="M252" s="64" t="str">
        <f t="shared" ref="M252:M314" si="8">IF($L252&lt;&gt;"",YEARFRAC($J252,$L252,4)*12,"")</f>
        <v/>
      </c>
      <c r="N252" s="65" t="str">
        <f t="shared" ref="N252:N314" si="9">IF($L252&lt;&gt;"",$K252/12*(YEARFRAC($J252,$L252,4)*12),"")</f>
        <v/>
      </c>
      <c r="O252" s="76"/>
      <c r="P252" s="77"/>
      <c r="Q252" s="76"/>
    </row>
    <row r="253" spans="2:17" ht="15" customHeight="1" x14ac:dyDescent="0.25">
      <c r="B253" s="67"/>
      <c r="C253" s="81"/>
      <c r="D253" s="82"/>
      <c r="E253" s="63" t="str">
        <f>IF($C253&lt;&gt;"",VLOOKUP($C253,T_Etablissements[#All],2,0),"")</f>
        <v/>
      </c>
      <c r="F253" s="81"/>
      <c r="G253" s="82"/>
      <c r="H253" s="71"/>
      <c r="I253" s="72"/>
      <c r="J253" s="72"/>
      <c r="K253" s="73"/>
      <c r="L253" s="72"/>
      <c r="M253" s="64" t="str">
        <f t="shared" si="8"/>
        <v/>
      </c>
      <c r="N253" s="65" t="str">
        <f t="shared" si="9"/>
        <v/>
      </c>
      <c r="O253" s="76"/>
      <c r="P253" s="77"/>
      <c r="Q253" s="76"/>
    </row>
    <row r="254" spans="2:17" ht="15" customHeight="1" x14ac:dyDescent="0.25">
      <c r="B254" s="67"/>
      <c r="C254" s="81"/>
      <c r="D254" s="82"/>
      <c r="E254" s="63" t="str">
        <f>IF($C254&lt;&gt;"",VLOOKUP($C254,T_Etablissements[#All],2,0),"")</f>
        <v/>
      </c>
      <c r="F254" s="81"/>
      <c r="G254" s="82"/>
      <c r="H254" s="71"/>
      <c r="I254" s="72"/>
      <c r="J254" s="72"/>
      <c r="K254" s="73"/>
      <c r="L254" s="72"/>
      <c r="M254" s="64" t="str">
        <f t="shared" si="8"/>
        <v/>
      </c>
      <c r="N254" s="65" t="str">
        <f t="shared" si="9"/>
        <v/>
      </c>
      <c r="O254" s="76"/>
      <c r="P254" s="77"/>
      <c r="Q254" s="76"/>
    </row>
    <row r="255" spans="2:17" ht="15" customHeight="1" x14ac:dyDescent="0.25">
      <c r="B255" s="67"/>
      <c r="C255" s="81"/>
      <c r="D255" s="82"/>
      <c r="E255" s="63" t="str">
        <f>IF($C255&lt;&gt;"",VLOOKUP($C255,T_Etablissements[#All],2,0),"")</f>
        <v/>
      </c>
      <c r="F255" s="81"/>
      <c r="G255" s="82"/>
      <c r="H255" s="71"/>
      <c r="I255" s="72"/>
      <c r="J255" s="72"/>
      <c r="K255" s="73"/>
      <c r="L255" s="72"/>
      <c r="M255" s="64" t="str">
        <f t="shared" si="8"/>
        <v/>
      </c>
      <c r="N255" s="65" t="str">
        <f t="shared" si="9"/>
        <v/>
      </c>
      <c r="O255" s="76"/>
      <c r="P255" s="77"/>
      <c r="Q255" s="76"/>
    </row>
    <row r="256" spans="2:17" ht="15" customHeight="1" x14ac:dyDescent="0.25">
      <c r="B256" s="67"/>
      <c r="C256" s="81"/>
      <c r="D256" s="82"/>
      <c r="E256" s="63" t="str">
        <f>IF($C256&lt;&gt;"",VLOOKUP($C256,T_Etablissements[#All],2,0),"")</f>
        <v/>
      </c>
      <c r="F256" s="81"/>
      <c r="G256" s="82"/>
      <c r="H256" s="71"/>
      <c r="I256" s="72"/>
      <c r="J256" s="72"/>
      <c r="K256" s="73"/>
      <c r="L256" s="72"/>
      <c r="M256" s="64" t="str">
        <f t="shared" si="8"/>
        <v/>
      </c>
      <c r="N256" s="65" t="str">
        <f t="shared" si="9"/>
        <v/>
      </c>
      <c r="O256" s="76"/>
      <c r="P256" s="77"/>
      <c r="Q256" s="76"/>
    </row>
    <row r="257" spans="2:17" ht="15" customHeight="1" x14ac:dyDescent="0.25">
      <c r="B257" s="67"/>
      <c r="C257" s="81"/>
      <c r="D257" s="82"/>
      <c r="E257" s="63" t="str">
        <f>IF($C257&lt;&gt;"",VLOOKUP($C257,T_Etablissements[#All],2,0),"")</f>
        <v/>
      </c>
      <c r="F257" s="81"/>
      <c r="G257" s="82"/>
      <c r="H257" s="71"/>
      <c r="I257" s="72"/>
      <c r="J257" s="72"/>
      <c r="K257" s="73"/>
      <c r="L257" s="72"/>
      <c r="M257" s="64" t="str">
        <f t="shared" si="8"/>
        <v/>
      </c>
      <c r="N257" s="65" t="str">
        <f t="shared" si="9"/>
        <v/>
      </c>
      <c r="O257" s="76"/>
      <c r="P257" s="77"/>
      <c r="Q257" s="76"/>
    </row>
    <row r="258" spans="2:17" ht="15" customHeight="1" x14ac:dyDescent="0.25">
      <c r="B258" s="67"/>
      <c r="C258" s="81"/>
      <c r="D258" s="82"/>
      <c r="E258" s="63" t="str">
        <f>IF($C258&lt;&gt;"",VLOOKUP($C258,T_Etablissements[#All],2,0),"")</f>
        <v/>
      </c>
      <c r="F258" s="81"/>
      <c r="G258" s="82"/>
      <c r="H258" s="71"/>
      <c r="I258" s="72"/>
      <c r="J258" s="72"/>
      <c r="K258" s="73"/>
      <c r="L258" s="72"/>
      <c r="M258" s="64" t="str">
        <f t="shared" si="8"/>
        <v/>
      </c>
      <c r="N258" s="65" t="str">
        <f t="shared" si="9"/>
        <v/>
      </c>
      <c r="O258" s="76"/>
      <c r="P258" s="77"/>
      <c r="Q258" s="76"/>
    </row>
    <row r="259" spans="2:17" ht="15" customHeight="1" x14ac:dyDescent="0.25">
      <c r="B259" s="67"/>
      <c r="C259" s="81"/>
      <c r="D259" s="82"/>
      <c r="E259" s="63" t="str">
        <f>IF($C259&lt;&gt;"",VLOOKUP($C259,T_Etablissements[#All],2,0),"")</f>
        <v/>
      </c>
      <c r="F259" s="81"/>
      <c r="G259" s="82"/>
      <c r="H259" s="71"/>
      <c r="I259" s="72"/>
      <c r="J259" s="72"/>
      <c r="K259" s="73"/>
      <c r="L259" s="72"/>
      <c r="M259" s="64" t="str">
        <f t="shared" si="8"/>
        <v/>
      </c>
      <c r="N259" s="65" t="str">
        <f t="shared" si="9"/>
        <v/>
      </c>
      <c r="O259" s="76"/>
      <c r="P259" s="77"/>
      <c r="Q259" s="76"/>
    </row>
    <row r="260" spans="2:17" ht="15" customHeight="1" x14ac:dyDescent="0.25">
      <c r="B260" s="67"/>
      <c r="C260" s="81"/>
      <c r="D260" s="82"/>
      <c r="E260" s="63" t="str">
        <f>IF($C260&lt;&gt;"",VLOOKUP($C260,T_Etablissements[#All],2,0),"")</f>
        <v/>
      </c>
      <c r="F260" s="81"/>
      <c r="G260" s="82"/>
      <c r="H260" s="71"/>
      <c r="I260" s="72"/>
      <c r="J260" s="72"/>
      <c r="K260" s="73"/>
      <c r="L260" s="72"/>
      <c r="M260" s="64" t="str">
        <f t="shared" si="8"/>
        <v/>
      </c>
      <c r="N260" s="65" t="str">
        <f t="shared" si="9"/>
        <v/>
      </c>
      <c r="O260" s="76"/>
      <c r="P260" s="77"/>
      <c r="Q260" s="76"/>
    </row>
    <row r="261" spans="2:17" ht="15" customHeight="1" x14ac:dyDescent="0.25">
      <c r="B261" s="67"/>
      <c r="C261" s="81"/>
      <c r="D261" s="82"/>
      <c r="E261" s="63" t="str">
        <f>IF($C261&lt;&gt;"",VLOOKUP($C261,T_Etablissements[#All],2,0),"")</f>
        <v/>
      </c>
      <c r="F261" s="81"/>
      <c r="G261" s="82"/>
      <c r="H261" s="71"/>
      <c r="I261" s="72"/>
      <c r="J261" s="72"/>
      <c r="K261" s="73"/>
      <c r="L261" s="72"/>
      <c r="M261" s="64" t="str">
        <f t="shared" si="8"/>
        <v/>
      </c>
      <c r="N261" s="65" t="str">
        <f t="shared" si="9"/>
        <v/>
      </c>
      <c r="O261" s="76"/>
      <c r="P261" s="77"/>
      <c r="Q261" s="76"/>
    </row>
    <row r="262" spans="2:17" ht="15" customHeight="1" x14ac:dyDescent="0.25">
      <c r="B262" s="67"/>
      <c r="C262" s="81"/>
      <c r="D262" s="82"/>
      <c r="E262" s="63" t="str">
        <f>IF($C262&lt;&gt;"",VLOOKUP($C262,T_Etablissements[#All],2,0),"")</f>
        <v/>
      </c>
      <c r="F262" s="81"/>
      <c r="G262" s="82"/>
      <c r="H262" s="71"/>
      <c r="I262" s="72"/>
      <c r="J262" s="72"/>
      <c r="K262" s="73"/>
      <c r="L262" s="72"/>
      <c r="M262" s="64" t="str">
        <f t="shared" si="8"/>
        <v/>
      </c>
      <c r="N262" s="65" t="str">
        <f t="shared" si="9"/>
        <v/>
      </c>
      <c r="O262" s="76"/>
      <c r="P262" s="77"/>
      <c r="Q262" s="76"/>
    </row>
    <row r="263" spans="2:17" ht="15" customHeight="1" x14ac:dyDescent="0.25">
      <c r="B263" s="67"/>
      <c r="C263" s="81"/>
      <c r="D263" s="82"/>
      <c r="E263" s="63" t="str">
        <f>IF($C263&lt;&gt;"",VLOOKUP($C263,T_Etablissements[#All],2,0),"")</f>
        <v/>
      </c>
      <c r="F263" s="81"/>
      <c r="G263" s="82"/>
      <c r="H263" s="71"/>
      <c r="I263" s="72"/>
      <c r="J263" s="72"/>
      <c r="K263" s="73"/>
      <c r="L263" s="72"/>
      <c r="M263" s="64" t="str">
        <f t="shared" si="8"/>
        <v/>
      </c>
      <c r="N263" s="65" t="str">
        <f t="shared" si="9"/>
        <v/>
      </c>
      <c r="O263" s="76"/>
      <c r="P263" s="77"/>
      <c r="Q263" s="76"/>
    </row>
    <row r="264" spans="2:17" ht="15" customHeight="1" x14ac:dyDescent="0.25">
      <c r="B264" s="67"/>
      <c r="C264" s="81"/>
      <c r="D264" s="82"/>
      <c r="E264" s="63" t="str">
        <f>IF($C264&lt;&gt;"",VLOOKUP($C264,T_Etablissements[#All],2,0),"")</f>
        <v/>
      </c>
      <c r="F264" s="81"/>
      <c r="G264" s="82"/>
      <c r="H264" s="71"/>
      <c r="I264" s="72"/>
      <c r="J264" s="72"/>
      <c r="K264" s="73"/>
      <c r="L264" s="72"/>
      <c r="M264" s="64" t="str">
        <f t="shared" si="8"/>
        <v/>
      </c>
      <c r="N264" s="65" t="str">
        <f t="shared" si="9"/>
        <v/>
      </c>
      <c r="O264" s="76"/>
      <c r="P264" s="77"/>
      <c r="Q264" s="76"/>
    </row>
    <row r="265" spans="2:17" ht="15" customHeight="1" x14ac:dyDescent="0.25">
      <c r="B265" s="67"/>
      <c r="C265" s="81"/>
      <c r="D265" s="82"/>
      <c r="E265" s="63" t="str">
        <f>IF($C265&lt;&gt;"",VLOOKUP($C265,T_Etablissements[#All],2,0),"")</f>
        <v/>
      </c>
      <c r="F265" s="81"/>
      <c r="G265" s="82"/>
      <c r="H265" s="71"/>
      <c r="I265" s="72"/>
      <c r="J265" s="72"/>
      <c r="K265" s="73"/>
      <c r="L265" s="72"/>
      <c r="M265" s="64" t="str">
        <f t="shared" si="8"/>
        <v/>
      </c>
      <c r="N265" s="65" t="str">
        <f t="shared" si="9"/>
        <v/>
      </c>
      <c r="O265" s="76"/>
      <c r="P265" s="77"/>
      <c r="Q265" s="76"/>
    </row>
    <row r="266" spans="2:17" ht="15" customHeight="1" x14ac:dyDescent="0.25">
      <c r="B266" s="67"/>
      <c r="C266" s="81"/>
      <c r="D266" s="82"/>
      <c r="E266" s="63" t="str">
        <f>IF($C266&lt;&gt;"",VLOOKUP($C266,T_Etablissements[#All],2,0),"")</f>
        <v/>
      </c>
      <c r="F266" s="81"/>
      <c r="G266" s="82"/>
      <c r="H266" s="71"/>
      <c r="I266" s="72"/>
      <c r="J266" s="72"/>
      <c r="K266" s="73"/>
      <c r="L266" s="72"/>
      <c r="M266" s="64" t="str">
        <f t="shared" si="8"/>
        <v/>
      </c>
      <c r="N266" s="65" t="str">
        <f t="shared" si="9"/>
        <v/>
      </c>
      <c r="O266" s="76"/>
      <c r="P266" s="77"/>
      <c r="Q266" s="76"/>
    </row>
    <row r="267" spans="2:17" ht="15" customHeight="1" x14ac:dyDescent="0.25">
      <c r="B267" s="67"/>
      <c r="C267" s="81"/>
      <c r="D267" s="82"/>
      <c r="E267" s="63" t="str">
        <f>IF($C267&lt;&gt;"",VLOOKUP($C267,T_Etablissements[#All],2,0),"")</f>
        <v/>
      </c>
      <c r="F267" s="81"/>
      <c r="G267" s="82"/>
      <c r="H267" s="71"/>
      <c r="I267" s="72"/>
      <c r="J267" s="72"/>
      <c r="K267" s="73"/>
      <c r="L267" s="72"/>
      <c r="M267" s="64" t="str">
        <f t="shared" si="8"/>
        <v/>
      </c>
      <c r="N267" s="65" t="str">
        <f t="shared" si="9"/>
        <v/>
      </c>
      <c r="O267" s="76"/>
      <c r="P267" s="77"/>
      <c r="Q267" s="76"/>
    </row>
    <row r="268" spans="2:17" ht="15" customHeight="1" x14ac:dyDescent="0.25">
      <c r="B268" s="67"/>
      <c r="C268" s="81"/>
      <c r="D268" s="82"/>
      <c r="E268" s="63" t="str">
        <f>IF($C268&lt;&gt;"",VLOOKUP($C268,T_Etablissements[#All],2,0),"")</f>
        <v/>
      </c>
      <c r="F268" s="81"/>
      <c r="G268" s="82"/>
      <c r="H268" s="71"/>
      <c r="I268" s="72"/>
      <c r="J268" s="72"/>
      <c r="K268" s="73"/>
      <c r="L268" s="72"/>
      <c r="M268" s="64" t="str">
        <f t="shared" si="8"/>
        <v/>
      </c>
      <c r="N268" s="65" t="str">
        <f t="shared" si="9"/>
        <v/>
      </c>
      <c r="O268" s="76"/>
      <c r="P268" s="77"/>
      <c r="Q268" s="76"/>
    </row>
    <row r="269" spans="2:17" ht="15" customHeight="1" x14ac:dyDescent="0.25">
      <c r="B269" s="67"/>
      <c r="C269" s="81"/>
      <c r="D269" s="82"/>
      <c r="E269" s="63" t="str">
        <f>IF($C269&lt;&gt;"",VLOOKUP($C269,T_Etablissements[#All],2,0),"")</f>
        <v/>
      </c>
      <c r="F269" s="81"/>
      <c r="G269" s="82"/>
      <c r="H269" s="71"/>
      <c r="I269" s="72"/>
      <c r="J269" s="72"/>
      <c r="K269" s="73"/>
      <c r="L269" s="72"/>
      <c r="M269" s="64" t="str">
        <f t="shared" si="8"/>
        <v/>
      </c>
      <c r="N269" s="65" t="str">
        <f t="shared" si="9"/>
        <v/>
      </c>
      <c r="O269" s="76"/>
      <c r="P269" s="77"/>
      <c r="Q269" s="76"/>
    </row>
    <row r="270" spans="2:17" ht="15" customHeight="1" x14ac:dyDescent="0.25">
      <c r="B270" s="67"/>
      <c r="C270" s="81"/>
      <c r="D270" s="82"/>
      <c r="E270" s="63" t="str">
        <f>IF($C270&lt;&gt;"",VLOOKUP($C270,T_Etablissements[#All],2,0),"")</f>
        <v/>
      </c>
      <c r="F270" s="81"/>
      <c r="G270" s="82"/>
      <c r="H270" s="71"/>
      <c r="I270" s="72"/>
      <c r="J270" s="72"/>
      <c r="K270" s="73"/>
      <c r="L270" s="72"/>
      <c r="M270" s="64" t="str">
        <f t="shared" si="8"/>
        <v/>
      </c>
      <c r="N270" s="65" t="str">
        <f t="shared" si="9"/>
        <v/>
      </c>
      <c r="O270" s="76"/>
      <c r="P270" s="77"/>
      <c r="Q270" s="76"/>
    </row>
    <row r="271" spans="2:17" ht="15" customHeight="1" x14ac:dyDescent="0.25">
      <c r="B271" s="67"/>
      <c r="C271" s="81"/>
      <c r="D271" s="82"/>
      <c r="E271" s="63" t="str">
        <f>IF($C271&lt;&gt;"",VLOOKUP($C271,T_Etablissements[#All],2,0),"")</f>
        <v/>
      </c>
      <c r="F271" s="81"/>
      <c r="G271" s="82"/>
      <c r="H271" s="71"/>
      <c r="I271" s="72"/>
      <c r="J271" s="72"/>
      <c r="K271" s="73"/>
      <c r="L271" s="72"/>
      <c r="M271" s="64" t="str">
        <f t="shared" si="8"/>
        <v/>
      </c>
      <c r="N271" s="65" t="str">
        <f t="shared" si="9"/>
        <v/>
      </c>
      <c r="O271" s="76"/>
      <c r="P271" s="77"/>
      <c r="Q271" s="76"/>
    </row>
    <row r="272" spans="2:17" ht="15" customHeight="1" x14ac:dyDescent="0.25">
      <c r="B272" s="67"/>
      <c r="C272" s="81"/>
      <c r="D272" s="82"/>
      <c r="E272" s="63" t="str">
        <f>IF($C272&lt;&gt;"",VLOOKUP($C272,T_Etablissements[#All],2,0),"")</f>
        <v/>
      </c>
      <c r="F272" s="81"/>
      <c r="G272" s="82"/>
      <c r="H272" s="71"/>
      <c r="I272" s="72"/>
      <c r="J272" s="72"/>
      <c r="K272" s="73"/>
      <c r="L272" s="72"/>
      <c r="M272" s="64" t="str">
        <f t="shared" si="8"/>
        <v/>
      </c>
      <c r="N272" s="65" t="str">
        <f t="shared" si="9"/>
        <v/>
      </c>
      <c r="O272" s="76"/>
      <c r="P272" s="77"/>
      <c r="Q272" s="76"/>
    </row>
    <row r="273" spans="2:17" ht="15" customHeight="1" x14ac:dyDescent="0.25">
      <c r="B273" s="67"/>
      <c r="C273" s="81"/>
      <c r="D273" s="82"/>
      <c r="E273" s="63" t="str">
        <f>IF($C273&lt;&gt;"",VLOOKUP($C273,T_Etablissements[#All],2,0),"")</f>
        <v/>
      </c>
      <c r="F273" s="81"/>
      <c r="G273" s="82"/>
      <c r="H273" s="71"/>
      <c r="I273" s="72"/>
      <c r="J273" s="72"/>
      <c r="K273" s="73"/>
      <c r="L273" s="72"/>
      <c r="M273" s="64" t="str">
        <f t="shared" si="8"/>
        <v/>
      </c>
      <c r="N273" s="65" t="str">
        <f t="shared" si="9"/>
        <v/>
      </c>
      <c r="O273" s="76"/>
      <c r="P273" s="77"/>
      <c r="Q273" s="76"/>
    </row>
    <row r="274" spans="2:17" ht="15" customHeight="1" x14ac:dyDescent="0.25">
      <c r="B274" s="67"/>
      <c r="C274" s="81"/>
      <c r="D274" s="82"/>
      <c r="E274" s="63" t="str">
        <f>IF($C274&lt;&gt;"",VLOOKUP($C274,T_Etablissements[#All],2,0),"")</f>
        <v/>
      </c>
      <c r="F274" s="81"/>
      <c r="G274" s="82"/>
      <c r="H274" s="71"/>
      <c r="I274" s="72"/>
      <c r="J274" s="72"/>
      <c r="K274" s="73"/>
      <c r="L274" s="72"/>
      <c r="M274" s="64" t="str">
        <f t="shared" si="8"/>
        <v/>
      </c>
      <c r="N274" s="65" t="str">
        <f t="shared" si="9"/>
        <v/>
      </c>
      <c r="O274" s="76"/>
      <c r="P274" s="77"/>
      <c r="Q274" s="76"/>
    </row>
    <row r="275" spans="2:17" ht="15" customHeight="1" x14ac:dyDescent="0.25">
      <c r="B275" s="67"/>
      <c r="C275" s="81"/>
      <c r="D275" s="82"/>
      <c r="E275" s="63" t="str">
        <f>IF($C275&lt;&gt;"",VLOOKUP($C275,T_Etablissements[#All],2,0),"")</f>
        <v/>
      </c>
      <c r="F275" s="81"/>
      <c r="G275" s="82"/>
      <c r="H275" s="71"/>
      <c r="I275" s="72"/>
      <c r="J275" s="72"/>
      <c r="K275" s="73"/>
      <c r="L275" s="72"/>
      <c r="M275" s="64" t="str">
        <f t="shared" si="8"/>
        <v/>
      </c>
      <c r="N275" s="65" t="str">
        <f t="shared" si="9"/>
        <v/>
      </c>
      <c r="O275" s="76"/>
      <c r="P275" s="77"/>
      <c r="Q275" s="76"/>
    </row>
    <row r="276" spans="2:17" ht="15" customHeight="1" x14ac:dyDescent="0.25">
      <c r="B276" s="67"/>
      <c r="C276" s="81"/>
      <c r="D276" s="82"/>
      <c r="E276" s="63" t="str">
        <f>IF($C276&lt;&gt;"",VLOOKUP($C276,T_Etablissements[#All],2,0),"")</f>
        <v/>
      </c>
      <c r="F276" s="81"/>
      <c r="G276" s="82"/>
      <c r="H276" s="71"/>
      <c r="I276" s="72"/>
      <c r="J276" s="72"/>
      <c r="K276" s="73"/>
      <c r="L276" s="72"/>
      <c r="M276" s="64" t="str">
        <f t="shared" si="8"/>
        <v/>
      </c>
      <c r="N276" s="65" t="str">
        <f t="shared" si="9"/>
        <v/>
      </c>
      <c r="O276" s="76"/>
      <c r="P276" s="77"/>
      <c r="Q276" s="76"/>
    </row>
    <row r="277" spans="2:17" ht="15" customHeight="1" x14ac:dyDescent="0.25">
      <c r="B277" s="67"/>
      <c r="C277" s="81"/>
      <c r="D277" s="82"/>
      <c r="E277" s="63" t="str">
        <f>IF($C277&lt;&gt;"",VLOOKUP($C277,T_Etablissements[#All],2,0),"")</f>
        <v/>
      </c>
      <c r="F277" s="81"/>
      <c r="G277" s="82"/>
      <c r="H277" s="71"/>
      <c r="I277" s="72"/>
      <c r="J277" s="72"/>
      <c r="K277" s="73"/>
      <c r="L277" s="72"/>
      <c r="M277" s="64" t="str">
        <f t="shared" si="8"/>
        <v/>
      </c>
      <c r="N277" s="65" t="str">
        <f t="shared" si="9"/>
        <v/>
      </c>
      <c r="O277" s="76"/>
      <c r="P277" s="77"/>
      <c r="Q277" s="76"/>
    </row>
    <row r="278" spans="2:17" ht="15" customHeight="1" x14ac:dyDescent="0.25">
      <c r="B278" s="67"/>
      <c r="C278" s="81"/>
      <c r="D278" s="82"/>
      <c r="E278" s="63" t="str">
        <f>IF($C278&lt;&gt;"",VLOOKUP($C278,T_Etablissements[#All],2,0),"")</f>
        <v/>
      </c>
      <c r="F278" s="81"/>
      <c r="G278" s="82"/>
      <c r="H278" s="71"/>
      <c r="I278" s="72"/>
      <c r="J278" s="72"/>
      <c r="K278" s="73"/>
      <c r="L278" s="72"/>
      <c r="M278" s="64" t="str">
        <f t="shared" si="8"/>
        <v/>
      </c>
      <c r="N278" s="65" t="str">
        <f t="shared" si="9"/>
        <v/>
      </c>
      <c r="O278" s="76"/>
      <c r="P278" s="77"/>
      <c r="Q278" s="76"/>
    </row>
    <row r="279" spans="2:17" ht="15" customHeight="1" x14ac:dyDescent="0.25">
      <c r="B279" s="67"/>
      <c r="C279" s="81"/>
      <c r="D279" s="82"/>
      <c r="E279" s="63" t="str">
        <f>IF($C279&lt;&gt;"",VLOOKUP($C279,T_Etablissements[#All],2,0),"")</f>
        <v/>
      </c>
      <c r="F279" s="81"/>
      <c r="G279" s="82"/>
      <c r="H279" s="71"/>
      <c r="I279" s="72"/>
      <c r="J279" s="72"/>
      <c r="K279" s="73"/>
      <c r="L279" s="72"/>
      <c r="M279" s="64" t="str">
        <f t="shared" si="8"/>
        <v/>
      </c>
      <c r="N279" s="65" t="str">
        <f t="shared" si="9"/>
        <v/>
      </c>
      <c r="O279" s="76"/>
      <c r="P279" s="77"/>
      <c r="Q279" s="76"/>
    </row>
    <row r="280" spans="2:17" ht="15" customHeight="1" x14ac:dyDescent="0.25">
      <c r="B280" s="67"/>
      <c r="C280" s="81"/>
      <c r="D280" s="82"/>
      <c r="E280" s="63" t="str">
        <f>IF($C280&lt;&gt;"",VLOOKUP($C280,T_Etablissements[#All],2,0),"")</f>
        <v/>
      </c>
      <c r="F280" s="81"/>
      <c r="G280" s="82"/>
      <c r="H280" s="71"/>
      <c r="I280" s="72"/>
      <c r="J280" s="72"/>
      <c r="K280" s="73"/>
      <c r="L280" s="72"/>
      <c r="M280" s="64" t="str">
        <f t="shared" si="8"/>
        <v/>
      </c>
      <c r="N280" s="65" t="str">
        <f t="shared" si="9"/>
        <v/>
      </c>
      <c r="O280" s="76"/>
      <c r="P280" s="77"/>
      <c r="Q280" s="76"/>
    </row>
    <row r="281" spans="2:17" ht="15" customHeight="1" x14ac:dyDescent="0.25">
      <c r="B281" s="67"/>
      <c r="C281" s="81"/>
      <c r="D281" s="82"/>
      <c r="E281" s="63" t="str">
        <f>IF($C281&lt;&gt;"",VLOOKUP($C281,T_Etablissements[#All],2,0),"")</f>
        <v/>
      </c>
      <c r="F281" s="81"/>
      <c r="G281" s="82"/>
      <c r="H281" s="71"/>
      <c r="I281" s="72"/>
      <c r="J281" s="72"/>
      <c r="K281" s="73"/>
      <c r="L281" s="72"/>
      <c r="M281" s="64" t="str">
        <f t="shared" si="8"/>
        <v/>
      </c>
      <c r="N281" s="65" t="str">
        <f t="shared" si="9"/>
        <v/>
      </c>
      <c r="O281" s="76"/>
      <c r="P281" s="77"/>
      <c r="Q281" s="76"/>
    </row>
    <row r="282" spans="2:17" ht="15" customHeight="1" x14ac:dyDescent="0.25">
      <c r="B282" s="67"/>
      <c r="C282" s="81"/>
      <c r="D282" s="82"/>
      <c r="E282" s="63" t="str">
        <f>IF($C282&lt;&gt;"",VLOOKUP($C282,T_Etablissements[#All],2,0),"")</f>
        <v/>
      </c>
      <c r="F282" s="81"/>
      <c r="G282" s="82"/>
      <c r="H282" s="71"/>
      <c r="I282" s="72"/>
      <c r="J282" s="72"/>
      <c r="K282" s="73"/>
      <c r="L282" s="72"/>
      <c r="M282" s="64" t="str">
        <f t="shared" si="8"/>
        <v/>
      </c>
      <c r="N282" s="65" t="str">
        <f t="shared" si="9"/>
        <v/>
      </c>
      <c r="O282" s="76"/>
      <c r="P282" s="77"/>
      <c r="Q282" s="76"/>
    </row>
    <row r="283" spans="2:17" ht="15" customHeight="1" x14ac:dyDescent="0.25">
      <c r="B283" s="67"/>
      <c r="C283" s="81"/>
      <c r="D283" s="82"/>
      <c r="E283" s="63" t="str">
        <f>IF($C283&lt;&gt;"",VLOOKUP($C283,T_Etablissements[#All],2,0),"")</f>
        <v/>
      </c>
      <c r="F283" s="81"/>
      <c r="G283" s="82"/>
      <c r="H283" s="71"/>
      <c r="I283" s="72"/>
      <c r="J283" s="72"/>
      <c r="K283" s="73"/>
      <c r="L283" s="72"/>
      <c r="M283" s="64" t="str">
        <f t="shared" si="8"/>
        <v/>
      </c>
      <c r="N283" s="65" t="str">
        <f t="shared" si="9"/>
        <v/>
      </c>
      <c r="O283" s="76"/>
      <c r="P283" s="77"/>
      <c r="Q283" s="76"/>
    </row>
    <row r="284" spans="2:17" ht="15" customHeight="1" x14ac:dyDescent="0.25">
      <c r="B284" s="67"/>
      <c r="C284" s="81"/>
      <c r="D284" s="82"/>
      <c r="E284" s="63" t="str">
        <f>IF($C284&lt;&gt;"",VLOOKUP($C284,T_Etablissements[#All],2,0),"")</f>
        <v/>
      </c>
      <c r="F284" s="81"/>
      <c r="G284" s="82"/>
      <c r="H284" s="71"/>
      <c r="I284" s="72"/>
      <c r="J284" s="72"/>
      <c r="K284" s="73"/>
      <c r="L284" s="72"/>
      <c r="M284" s="64" t="str">
        <f t="shared" si="8"/>
        <v/>
      </c>
      <c r="N284" s="65" t="str">
        <f t="shared" si="9"/>
        <v/>
      </c>
      <c r="O284" s="76"/>
      <c r="P284" s="77"/>
      <c r="Q284" s="76"/>
    </row>
    <row r="285" spans="2:17" ht="15" customHeight="1" x14ac:dyDescent="0.25">
      <c r="B285" s="67"/>
      <c r="C285" s="81"/>
      <c r="D285" s="82"/>
      <c r="E285" s="63" t="str">
        <f>IF($C285&lt;&gt;"",VLOOKUP($C285,T_Etablissements[#All],2,0),"")</f>
        <v/>
      </c>
      <c r="F285" s="81"/>
      <c r="G285" s="82"/>
      <c r="H285" s="71"/>
      <c r="I285" s="72"/>
      <c r="J285" s="72"/>
      <c r="K285" s="73"/>
      <c r="L285" s="72"/>
      <c r="M285" s="64" t="str">
        <f t="shared" si="8"/>
        <v/>
      </c>
      <c r="N285" s="65" t="str">
        <f t="shared" si="9"/>
        <v/>
      </c>
      <c r="O285" s="76"/>
      <c r="P285" s="77"/>
      <c r="Q285" s="76"/>
    </row>
    <row r="286" spans="2:17" ht="15" customHeight="1" x14ac:dyDescent="0.25">
      <c r="B286" s="67"/>
      <c r="C286" s="81"/>
      <c r="D286" s="82"/>
      <c r="E286" s="63" t="str">
        <f>IF($C286&lt;&gt;"",VLOOKUP($C286,T_Etablissements[#All],2,0),"")</f>
        <v/>
      </c>
      <c r="F286" s="81"/>
      <c r="G286" s="82"/>
      <c r="H286" s="71"/>
      <c r="I286" s="72"/>
      <c r="J286" s="72"/>
      <c r="K286" s="73"/>
      <c r="L286" s="72"/>
      <c r="M286" s="64" t="str">
        <f t="shared" si="8"/>
        <v/>
      </c>
      <c r="N286" s="65" t="str">
        <f t="shared" si="9"/>
        <v/>
      </c>
      <c r="O286" s="76"/>
      <c r="P286" s="77"/>
      <c r="Q286" s="76"/>
    </row>
    <row r="287" spans="2:17" ht="15" customHeight="1" x14ac:dyDescent="0.25">
      <c r="B287" s="67"/>
      <c r="C287" s="81"/>
      <c r="D287" s="82"/>
      <c r="E287" s="63" t="str">
        <f>IF($C287&lt;&gt;"",VLOOKUP($C287,T_Etablissements[#All],2,0),"")</f>
        <v/>
      </c>
      <c r="F287" s="81"/>
      <c r="G287" s="82"/>
      <c r="H287" s="71"/>
      <c r="I287" s="72"/>
      <c r="J287" s="72"/>
      <c r="K287" s="73"/>
      <c r="L287" s="72"/>
      <c r="M287" s="64" t="str">
        <f t="shared" si="8"/>
        <v/>
      </c>
      <c r="N287" s="65" t="str">
        <f t="shared" si="9"/>
        <v/>
      </c>
      <c r="O287" s="76"/>
      <c r="P287" s="77"/>
      <c r="Q287" s="76"/>
    </row>
    <row r="288" spans="2:17" ht="15" customHeight="1" x14ac:dyDescent="0.25">
      <c r="B288" s="67"/>
      <c r="C288" s="81"/>
      <c r="D288" s="82"/>
      <c r="E288" s="63" t="str">
        <f>IF($C288&lt;&gt;"",VLOOKUP($C288,T_Etablissements[#All],2,0),"")</f>
        <v/>
      </c>
      <c r="F288" s="81"/>
      <c r="G288" s="82"/>
      <c r="H288" s="71"/>
      <c r="I288" s="72"/>
      <c r="J288" s="72"/>
      <c r="K288" s="73"/>
      <c r="L288" s="72"/>
      <c r="M288" s="64" t="str">
        <f t="shared" si="8"/>
        <v/>
      </c>
      <c r="N288" s="65" t="str">
        <f t="shared" si="9"/>
        <v/>
      </c>
      <c r="O288" s="76"/>
      <c r="P288" s="77"/>
      <c r="Q288" s="76"/>
    </row>
    <row r="289" spans="2:17" ht="15" customHeight="1" x14ac:dyDescent="0.25">
      <c r="B289" s="67"/>
      <c r="C289" s="81"/>
      <c r="D289" s="82"/>
      <c r="E289" s="63" t="str">
        <f>IF($C289&lt;&gt;"",VLOOKUP($C289,T_Etablissements[#All],2,0),"")</f>
        <v/>
      </c>
      <c r="F289" s="81"/>
      <c r="G289" s="82"/>
      <c r="H289" s="71"/>
      <c r="I289" s="72"/>
      <c r="J289" s="72"/>
      <c r="K289" s="73"/>
      <c r="L289" s="72"/>
      <c r="M289" s="64" t="str">
        <f t="shared" si="8"/>
        <v/>
      </c>
      <c r="N289" s="65" t="str">
        <f t="shared" si="9"/>
        <v/>
      </c>
      <c r="O289" s="76"/>
      <c r="P289" s="77"/>
      <c r="Q289" s="76"/>
    </row>
    <row r="290" spans="2:17" ht="15" customHeight="1" x14ac:dyDescent="0.25">
      <c r="B290" s="67"/>
      <c r="C290" s="81"/>
      <c r="D290" s="82"/>
      <c r="E290" s="63" t="str">
        <f>IF($C290&lt;&gt;"",VLOOKUP($C290,T_Etablissements[#All],2,0),"")</f>
        <v/>
      </c>
      <c r="F290" s="81"/>
      <c r="G290" s="82"/>
      <c r="H290" s="71"/>
      <c r="I290" s="72"/>
      <c r="J290" s="72"/>
      <c r="K290" s="73"/>
      <c r="L290" s="72"/>
      <c r="M290" s="64" t="str">
        <f t="shared" si="8"/>
        <v/>
      </c>
      <c r="N290" s="65" t="str">
        <f t="shared" si="9"/>
        <v/>
      </c>
      <c r="O290" s="76"/>
      <c r="P290" s="77"/>
      <c r="Q290" s="76"/>
    </row>
    <row r="291" spans="2:17" ht="15" customHeight="1" x14ac:dyDescent="0.25">
      <c r="B291" s="67"/>
      <c r="C291" s="81"/>
      <c r="D291" s="82"/>
      <c r="E291" s="63" t="str">
        <f>IF($C291&lt;&gt;"",VLOOKUP($C291,T_Etablissements[#All],2,0),"")</f>
        <v/>
      </c>
      <c r="F291" s="81"/>
      <c r="G291" s="82"/>
      <c r="H291" s="71"/>
      <c r="I291" s="72"/>
      <c r="J291" s="72"/>
      <c r="K291" s="73"/>
      <c r="L291" s="72"/>
      <c r="M291" s="64" t="str">
        <f t="shared" si="8"/>
        <v/>
      </c>
      <c r="N291" s="65" t="str">
        <f t="shared" si="9"/>
        <v/>
      </c>
      <c r="O291" s="76"/>
      <c r="P291" s="77"/>
      <c r="Q291" s="76"/>
    </row>
    <row r="292" spans="2:17" ht="15" customHeight="1" x14ac:dyDescent="0.25">
      <c r="B292" s="67"/>
      <c r="C292" s="81"/>
      <c r="D292" s="82"/>
      <c r="E292" s="63" t="str">
        <f>IF($C292&lt;&gt;"",VLOOKUP($C292,T_Etablissements[#All],2,0),"")</f>
        <v/>
      </c>
      <c r="F292" s="81"/>
      <c r="G292" s="82"/>
      <c r="H292" s="71"/>
      <c r="I292" s="72"/>
      <c r="J292" s="72"/>
      <c r="K292" s="73"/>
      <c r="L292" s="72"/>
      <c r="M292" s="64" t="str">
        <f t="shared" si="8"/>
        <v/>
      </c>
      <c r="N292" s="65" t="str">
        <f t="shared" si="9"/>
        <v/>
      </c>
      <c r="O292" s="76"/>
      <c r="P292" s="77"/>
      <c r="Q292" s="76"/>
    </row>
    <row r="293" spans="2:17" ht="15" customHeight="1" x14ac:dyDescent="0.25">
      <c r="B293" s="67"/>
      <c r="C293" s="81"/>
      <c r="D293" s="82"/>
      <c r="E293" s="63" t="str">
        <f>IF($C293&lt;&gt;"",VLOOKUP($C293,T_Etablissements[#All],2,0),"")</f>
        <v/>
      </c>
      <c r="F293" s="81"/>
      <c r="G293" s="82"/>
      <c r="H293" s="71"/>
      <c r="I293" s="72"/>
      <c r="J293" s="72"/>
      <c r="K293" s="73"/>
      <c r="L293" s="72"/>
      <c r="M293" s="64" t="str">
        <f t="shared" si="8"/>
        <v/>
      </c>
      <c r="N293" s="65" t="str">
        <f t="shared" si="9"/>
        <v/>
      </c>
      <c r="O293" s="76"/>
      <c r="P293" s="77"/>
      <c r="Q293" s="76"/>
    </row>
    <row r="294" spans="2:17" ht="15" customHeight="1" x14ac:dyDescent="0.25">
      <c r="B294" s="67"/>
      <c r="C294" s="81"/>
      <c r="D294" s="82"/>
      <c r="E294" s="63" t="str">
        <f>IF($C294&lt;&gt;"",VLOOKUP($C294,T_Etablissements[#All],2,0),"")</f>
        <v/>
      </c>
      <c r="F294" s="81"/>
      <c r="G294" s="82"/>
      <c r="H294" s="71"/>
      <c r="I294" s="72"/>
      <c r="J294" s="72"/>
      <c r="K294" s="73"/>
      <c r="L294" s="72"/>
      <c r="M294" s="64" t="str">
        <f t="shared" si="8"/>
        <v/>
      </c>
      <c r="N294" s="65" t="str">
        <f t="shared" si="9"/>
        <v/>
      </c>
      <c r="O294" s="76"/>
      <c r="P294" s="77"/>
      <c r="Q294" s="76"/>
    </row>
    <row r="295" spans="2:17" ht="15" customHeight="1" x14ac:dyDescent="0.25">
      <c r="B295" s="67"/>
      <c r="C295" s="81"/>
      <c r="D295" s="82"/>
      <c r="E295" s="63" t="str">
        <f>IF($C295&lt;&gt;"",VLOOKUP($C295,T_Etablissements[#All],2,0),"")</f>
        <v/>
      </c>
      <c r="F295" s="81"/>
      <c r="G295" s="82"/>
      <c r="H295" s="71"/>
      <c r="I295" s="72"/>
      <c r="J295" s="72"/>
      <c r="K295" s="73"/>
      <c r="L295" s="72"/>
      <c r="M295" s="64" t="str">
        <f t="shared" si="8"/>
        <v/>
      </c>
      <c r="N295" s="65" t="str">
        <f t="shared" si="9"/>
        <v/>
      </c>
      <c r="O295" s="76"/>
      <c r="P295" s="77"/>
      <c r="Q295" s="76"/>
    </row>
    <row r="296" spans="2:17" ht="15" customHeight="1" x14ac:dyDescent="0.25">
      <c r="B296" s="67"/>
      <c r="C296" s="81"/>
      <c r="D296" s="82"/>
      <c r="E296" s="63" t="str">
        <f>IF($C296&lt;&gt;"",VLOOKUP($C296,T_Etablissements[#All],2,0),"")</f>
        <v/>
      </c>
      <c r="F296" s="81"/>
      <c r="G296" s="82"/>
      <c r="H296" s="71"/>
      <c r="I296" s="72"/>
      <c r="J296" s="72"/>
      <c r="K296" s="73"/>
      <c r="L296" s="72"/>
      <c r="M296" s="64" t="str">
        <f t="shared" si="8"/>
        <v/>
      </c>
      <c r="N296" s="65" t="str">
        <f t="shared" si="9"/>
        <v/>
      </c>
      <c r="O296" s="76"/>
      <c r="P296" s="77"/>
      <c r="Q296" s="76"/>
    </row>
    <row r="297" spans="2:17" ht="15" customHeight="1" x14ac:dyDescent="0.25">
      <c r="B297" s="67"/>
      <c r="C297" s="81"/>
      <c r="D297" s="82"/>
      <c r="E297" s="63" t="str">
        <f>IF($C297&lt;&gt;"",VLOOKUP($C297,T_Etablissements[#All],2,0),"")</f>
        <v/>
      </c>
      <c r="F297" s="81"/>
      <c r="G297" s="82"/>
      <c r="H297" s="71"/>
      <c r="I297" s="72"/>
      <c r="J297" s="72"/>
      <c r="K297" s="73"/>
      <c r="L297" s="72"/>
      <c r="M297" s="64" t="str">
        <f t="shared" si="8"/>
        <v/>
      </c>
      <c r="N297" s="65" t="str">
        <f t="shared" si="9"/>
        <v/>
      </c>
      <c r="O297" s="76"/>
      <c r="P297" s="77"/>
      <c r="Q297" s="76"/>
    </row>
    <row r="298" spans="2:17" ht="15" customHeight="1" x14ac:dyDescent="0.25">
      <c r="B298" s="67"/>
      <c r="C298" s="81"/>
      <c r="D298" s="82"/>
      <c r="E298" s="63" t="str">
        <f>IF($C298&lt;&gt;"",VLOOKUP($C298,T_Etablissements[#All],2,0),"")</f>
        <v/>
      </c>
      <c r="F298" s="81"/>
      <c r="G298" s="82"/>
      <c r="H298" s="71"/>
      <c r="I298" s="72"/>
      <c r="J298" s="72"/>
      <c r="K298" s="73"/>
      <c r="L298" s="72"/>
      <c r="M298" s="64" t="str">
        <f t="shared" si="8"/>
        <v/>
      </c>
      <c r="N298" s="65" t="str">
        <f t="shared" si="9"/>
        <v/>
      </c>
      <c r="O298" s="76"/>
      <c r="P298" s="77"/>
      <c r="Q298" s="76"/>
    </row>
    <row r="299" spans="2:17" ht="15" customHeight="1" x14ac:dyDescent="0.25">
      <c r="B299" s="67"/>
      <c r="C299" s="81"/>
      <c r="D299" s="82"/>
      <c r="E299" s="63" t="str">
        <f>IF($C299&lt;&gt;"",VLOOKUP($C299,T_Etablissements[#All],2,0),"")</f>
        <v/>
      </c>
      <c r="F299" s="81"/>
      <c r="G299" s="82"/>
      <c r="H299" s="71"/>
      <c r="I299" s="72"/>
      <c r="J299" s="72"/>
      <c r="K299" s="73"/>
      <c r="L299" s="72"/>
      <c r="M299" s="64" t="str">
        <f t="shared" si="8"/>
        <v/>
      </c>
      <c r="N299" s="65" t="str">
        <f t="shared" si="9"/>
        <v/>
      </c>
      <c r="O299" s="76"/>
      <c r="P299" s="77"/>
      <c r="Q299" s="76"/>
    </row>
    <row r="300" spans="2:17" ht="15" customHeight="1" x14ac:dyDescent="0.25">
      <c r="B300" s="67"/>
      <c r="C300" s="81"/>
      <c r="D300" s="82"/>
      <c r="E300" s="63" t="str">
        <f>IF($C300&lt;&gt;"",VLOOKUP($C300,T_Etablissements[#All],2,0),"")</f>
        <v/>
      </c>
      <c r="F300" s="81"/>
      <c r="G300" s="82"/>
      <c r="H300" s="71"/>
      <c r="I300" s="72"/>
      <c r="J300" s="72"/>
      <c r="K300" s="73"/>
      <c r="L300" s="72"/>
      <c r="M300" s="64" t="str">
        <f t="shared" si="8"/>
        <v/>
      </c>
      <c r="N300" s="65" t="str">
        <f t="shared" si="9"/>
        <v/>
      </c>
      <c r="O300" s="76"/>
      <c r="P300" s="77"/>
      <c r="Q300" s="76"/>
    </row>
    <row r="301" spans="2:17" ht="15" customHeight="1" x14ac:dyDescent="0.25">
      <c r="B301" s="67"/>
      <c r="C301" s="81"/>
      <c r="D301" s="82"/>
      <c r="E301" s="63" t="str">
        <f>IF($C301&lt;&gt;"",VLOOKUP($C301,T_Etablissements[#All],2,0),"")</f>
        <v/>
      </c>
      <c r="F301" s="81"/>
      <c r="G301" s="82"/>
      <c r="H301" s="71"/>
      <c r="I301" s="72"/>
      <c r="J301" s="72"/>
      <c r="K301" s="73"/>
      <c r="L301" s="72"/>
      <c r="M301" s="64" t="str">
        <f t="shared" si="8"/>
        <v/>
      </c>
      <c r="N301" s="65" t="str">
        <f t="shared" si="9"/>
        <v/>
      </c>
      <c r="O301" s="76"/>
      <c r="P301" s="77"/>
      <c r="Q301" s="76"/>
    </row>
    <row r="302" spans="2:17" ht="15" customHeight="1" x14ac:dyDescent="0.25">
      <c r="B302" s="67"/>
      <c r="C302" s="81"/>
      <c r="D302" s="82"/>
      <c r="E302" s="63" t="str">
        <f>IF($C302&lt;&gt;"",VLOOKUP($C302,T_Etablissements[#All],2,0),"")</f>
        <v/>
      </c>
      <c r="F302" s="81"/>
      <c r="G302" s="82"/>
      <c r="H302" s="71"/>
      <c r="I302" s="72"/>
      <c r="J302" s="72"/>
      <c r="K302" s="73"/>
      <c r="L302" s="72"/>
      <c r="M302" s="64" t="str">
        <f t="shared" si="8"/>
        <v/>
      </c>
      <c r="N302" s="65" t="str">
        <f t="shared" si="9"/>
        <v/>
      </c>
      <c r="O302" s="76"/>
      <c r="P302" s="77"/>
      <c r="Q302" s="76"/>
    </row>
    <row r="303" spans="2:17" ht="15" customHeight="1" x14ac:dyDescent="0.25">
      <c r="B303" s="67"/>
      <c r="C303" s="81"/>
      <c r="D303" s="82"/>
      <c r="E303" s="63" t="str">
        <f>IF($C303&lt;&gt;"",VLOOKUP($C303,T_Etablissements[#All],2,0),"")</f>
        <v/>
      </c>
      <c r="F303" s="81"/>
      <c r="G303" s="82"/>
      <c r="H303" s="71"/>
      <c r="I303" s="72"/>
      <c r="J303" s="72"/>
      <c r="K303" s="73"/>
      <c r="L303" s="72"/>
      <c r="M303" s="64" t="str">
        <f t="shared" si="8"/>
        <v/>
      </c>
      <c r="N303" s="65" t="str">
        <f t="shared" si="9"/>
        <v/>
      </c>
      <c r="O303" s="76"/>
      <c r="P303" s="77"/>
      <c r="Q303" s="76"/>
    </row>
    <row r="304" spans="2:17" ht="15" customHeight="1" x14ac:dyDescent="0.25">
      <c r="B304" s="67"/>
      <c r="C304" s="81"/>
      <c r="D304" s="82"/>
      <c r="E304" s="63" t="str">
        <f>IF($C304&lt;&gt;"",VLOOKUP($C304,T_Etablissements[#All],2,0),"")</f>
        <v/>
      </c>
      <c r="F304" s="81"/>
      <c r="G304" s="82"/>
      <c r="H304" s="71"/>
      <c r="I304" s="72"/>
      <c r="J304" s="72"/>
      <c r="K304" s="73"/>
      <c r="L304" s="72"/>
      <c r="M304" s="64" t="str">
        <f t="shared" si="8"/>
        <v/>
      </c>
      <c r="N304" s="65" t="str">
        <f t="shared" si="9"/>
        <v/>
      </c>
      <c r="O304" s="76"/>
      <c r="P304" s="77"/>
      <c r="Q304" s="76"/>
    </row>
    <row r="305" spans="2:17" ht="15" customHeight="1" x14ac:dyDescent="0.25">
      <c r="B305" s="67"/>
      <c r="C305" s="81"/>
      <c r="D305" s="82"/>
      <c r="E305" s="63" t="str">
        <f>IF($C305&lt;&gt;"",VLOOKUP($C305,T_Etablissements[#All],2,0),"")</f>
        <v/>
      </c>
      <c r="F305" s="81"/>
      <c r="G305" s="82"/>
      <c r="H305" s="71"/>
      <c r="I305" s="72"/>
      <c r="J305" s="72"/>
      <c r="K305" s="73"/>
      <c r="L305" s="72"/>
      <c r="M305" s="64" t="str">
        <f t="shared" si="8"/>
        <v/>
      </c>
      <c r="N305" s="65" t="str">
        <f t="shared" si="9"/>
        <v/>
      </c>
      <c r="O305" s="76"/>
      <c r="P305" s="77"/>
      <c r="Q305" s="76"/>
    </row>
    <row r="306" spans="2:17" ht="15" customHeight="1" x14ac:dyDescent="0.25">
      <c r="B306" s="67"/>
      <c r="C306" s="81"/>
      <c r="D306" s="82"/>
      <c r="E306" s="63" t="str">
        <f>IF($C306&lt;&gt;"",VLOOKUP($C306,T_Etablissements[#All],2,0),"")</f>
        <v/>
      </c>
      <c r="F306" s="81"/>
      <c r="G306" s="82"/>
      <c r="H306" s="71"/>
      <c r="I306" s="72"/>
      <c r="J306" s="72"/>
      <c r="K306" s="73"/>
      <c r="L306" s="72"/>
      <c r="M306" s="64" t="str">
        <f t="shared" si="8"/>
        <v/>
      </c>
      <c r="N306" s="65" t="str">
        <f t="shared" si="9"/>
        <v/>
      </c>
      <c r="O306" s="76"/>
      <c r="P306" s="77"/>
      <c r="Q306" s="76"/>
    </row>
    <row r="307" spans="2:17" ht="15" customHeight="1" x14ac:dyDescent="0.25">
      <c r="B307" s="67"/>
      <c r="C307" s="81"/>
      <c r="D307" s="82"/>
      <c r="E307" s="63" t="str">
        <f>IF($C307&lt;&gt;"",VLOOKUP($C307,T_Etablissements[#All],2,0),"")</f>
        <v/>
      </c>
      <c r="F307" s="81"/>
      <c r="G307" s="82"/>
      <c r="H307" s="71"/>
      <c r="I307" s="72"/>
      <c r="J307" s="72"/>
      <c r="K307" s="73"/>
      <c r="L307" s="72"/>
      <c r="M307" s="64" t="str">
        <f t="shared" si="8"/>
        <v/>
      </c>
      <c r="N307" s="65" t="str">
        <f t="shared" si="9"/>
        <v/>
      </c>
      <c r="O307" s="76"/>
      <c r="P307" s="77"/>
      <c r="Q307" s="76"/>
    </row>
    <row r="308" spans="2:17" ht="15" customHeight="1" x14ac:dyDescent="0.25">
      <c r="B308" s="67"/>
      <c r="C308" s="81"/>
      <c r="D308" s="82"/>
      <c r="E308" s="63" t="str">
        <f>IF($C308&lt;&gt;"",VLOOKUP($C308,T_Etablissements[#All],2,0),"")</f>
        <v/>
      </c>
      <c r="F308" s="81"/>
      <c r="G308" s="82"/>
      <c r="H308" s="71"/>
      <c r="I308" s="72"/>
      <c r="J308" s="72"/>
      <c r="K308" s="73"/>
      <c r="L308" s="72"/>
      <c r="M308" s="64" t="str">
        <f t="shared" si="8"/>
        <v/>
      </c>
      <c r="N308" s="65" t="str">
        <f t="shared" si="9"/>
        <v/>
      </c>
      <c r="O308" s="76"/>
      <c r="P308" s="77"/>
      <c r="Q308" s="76"/>
    </row>
    <row r="309" spans="2:17" ht="15" customHeight="1" x14ac:dyDescent="0.25">
      <c r="B309" s="67"/>
      <c r="C309" s="81"/>
      <c r="D309" s="82"/>
      <c r="E309" s="63" t="str">
        <f>IF($C309&lt;&gt;"",VLOOKUP($C309,T_Etablissements[#All],2,0),"")</f>
        <v/>
      </c>
      <c r="F309" s="81"/>
      <c r="G309" s="82"/>
      <c r="H309" s="71"/>
      <c r="I309" s="72"/>
      <c r="J309" s="72"/>
      <c r="K309" s="73"/>
      <c r="L309" s="72"/>
      <c r="M309" s="64" t="str">
        <f t="shared" si="8"/>
        <v/>
      </c>
      <c r="N309" s="65" t="str">
        <f t="shared" si="9"/>
        <v/>
      </c>
      <c r="O309" s="76"/>
      <c r="P309" s="77"/>
      <c r="Q309" s="76"/>
    </row>
    <row r="310" spans="2:17" ht="15" customHeight="1" x14ac:dyDescent="0.25">
      <c r="B310" s="67"/>
      <c r="C310" s="81"/>
      <c r="D310" s="82"/>
      <c r="E310" s="63" t="str">
        <f>IF($C310&lt;&gt;"",VLOOKUP($C310,T_Etablissements[#All],2,0),"")</f>
        <v/>
      </c>
      <c r="F310" s="81"/>
      <c r="G310" s="82"/>
      <c r="H310" s="71"/>
      <c r="I310" s="72"/>
      <c r="J310" s="72"/>
      <c r="K310" s="73"/>
      <c r="L310" s="72"/>
      <c r="M310" s="64" t="str">
        <f t="shared" si="8"/>
        <v/>
      </c>
      <c r="N310" s="65" t="str">
        <f t="shared" si="9"/>
        <v/>
      </c>
      <c r="O310" s="76"/>
      <c r="P310" s="77"/>
      <c r="Q310" s="76"/>
    </row>
    <row r="311" spans="2:17" ht="15" customHeight="1" x14ac:dyDescent="0.25">
      <c r="B311" s="67"/>
      <c r="C311" s="81"/>
      <c r="D311" s="82"/>
      <c r="E311" s="63" t="str">
        <f>IF($C311&lt;&gt;"",VLOOKUP($C311,T_Etablissements[#All],2,0),"")</f>
        <v/>
      </c>
      <c r="F311" s="81"/>
      <c r="G311" s="82"/>
      <c r="H311" s="71"/>
      <c r="I311" s="72"/>
      <c r="J311" s="72"/>
      <c r="K311" s="73"/>
      <c r="L311" s="72"/>
      <c r="M311" s="64" t="str">
        <f t="shared" si="8"/>
        <v/>
      </c>
      <c r="N311" s="65" t="str">
        <f t="shared" si="9"/>
        <v/>
      </c>
      <c r="O311" s="76"/>
      <c r="P311" s="77"/>
      <c r="Q311" s="76"/>
    </row>
    <row r="312" spans="2:17" ht="15" customHeight="1" x14ac:dyDescent="0.25">
      <c r="B312" s="67"/>
      <c r="C312" s="81"/>
      <c r="D312" s="82"/>
      <c r="E312" s="63" t="str">
        <f>IF($C312&lt;&gt;"",VLOOKUP($C312,T_Etablissements[#All],2,0),"")</f>
        <v/>
      </c>
      <c r="F312" s="81"/>
      <c r="G312" s="82"/>
      <c r="H312" s="71"/>
      <c r="I312" s="72"/>
      <c r="J312" s="72"/>
      <c r="K312" s="73"/>
      <c r="L312" s="72"/>
      <c r="M312" s="64" t="str">
        <f t="shared" si="8"/>
        <v/>
      </c>
      <c r="N312" s="65" t="str">
        <f t="shared" si="9"/>
        <v/>
      </c>
      <c r="O312" s="76"/>
      <c r="P312" s="77"/>
      <c r="Q312" s="76"/>
    </row>
    <row r="313" spans="2:17" ht="15" customHeight="1" x14ac:dyDescent="0.25">
      <c r="B313" s="67"/>
      <c r="C313" s="81"/>
      <c r="D313" s="82"/>
      <c r="E313" s="63" t="str">
        <f>IF($C313&lt;&gt;"",VLOOKUP($C313,T_Etablissements[#All],2,0),"")</f>
        <v/>
      </c>
      <c r="F313" s="81"/>
      <c r="G313" s="82"/>
      <c r="H313" s="71"/>
      <c r="I313" s="72"/>
      <c r="J313" s="72"/>
      <c r="K313" s="73"/>
      <c r="L313" s="72"/>
      <c r="M313" s="64" t="str">
        <f t="shared" si="8"/>
        <v/>
      </c>
      <c r="N313" s="65" t="str">
        <f t="shared" si="9"/>
        <v/>
      </c>
      <c r="O313" s="76"/>
      <c r="P313" s="77"/>
      <c r="Q313" s="76"/>
    </row>
    <row r="314" spans="2:17" ht="15" customHeight="1" x14ac:dyDescent="0.25">
      <c r="B314" s="67"/>
      <c r="C314" s="81"/>
      <c r="D314" s="82"/>
      <c r="E314" s="63" t="str">
        <f>IF($C314&lt;&gt;"",VLOOKUP($C314,T_Etablissements[#All],2,0),"")</f>
        <v/>
      </c>
      <c r="F314" s="81"/>
      <c r="G314" s="82"/>
      <c r="H314" s="71"/>
      <c r="I314" s="72"/>
      <c r="J314" s="72"/>
      <c r="K314" s="73"/>
      <c r="L314" s="72"/>
      <c r="M314" s="64" t="str">
        <f t="shared" si="8"/>
        <v/>
      </c>
      <c r="N314" s="65" t="str">
        <f t="shared" si="9"/>
        <v/>
      </c>
      <c r="O314" s="76"/>
      <c r="P314" s="77"/>
      <c r="Q314" s="76"/>
    </row>
    <row r="315" spans="2:17" ht="15" customHeight="1" x14ac:dyDescent="0.25">
      <c r="B315" s="67"/>
      <c r="C315" s="81"/>
      <c r="D315" s="82"/>
      <c r="E315" s="63" t="str">
        <f>IF($C315&lt;&gt;"",VLOOKUP($C315,T_Etablissements[#All],2,0),"")</f>
        <v/>
      </c>
      <c r="F315" s="81"/>
      <c r="G315" s="82"/>
      <c r="H315" s="71"/>
      <c r="I315" s="72"/>
      <c r="J315" s="72"/>
      <c r="K315" s="73"/>
      <c r="L315" s="72"/>
      <c r="M315" s="64" t="str">
        <f t="shared" ref="M315:M378" si="10">IF($L315&lt;&gt;"",YEARFRAC($J315,$L315,4)*12,"")</f>
        <v/>
      </c>
      <c r="N315" s="65" t="str">
        <f t="shared" ref="N315:N378" si="11">IF($L315&lt;&gt;"",$K315/12*(YEARFRAC($J315,$L315,4)*12),"")</f>
        <v/>
      </c>
      <c r="O315" s="76"/>
      <c r="P315" s="77"/>
      <c r="Q315" s="76"/>
    </row>
    <row r="316" spans="2:17" ht="15" customHeight="1" x14ac:dyDescent="0.25">
      <c r="B316" s="67"/>
      <c r="C316" s="81"/>
      <c r="D316" s="82"/>
      <c r="E316" s="63" t="str">
        <f>IF($C316&lt;&gt;"",VLOOKUP($C316,T_Etablissements[#All],2,0),"")</f>
        <v/>
      </c>
      <c r="F316" s="81"/>
      <c r="G316" s="82"/>
      <c r="H316" s="71"/>
      <c r="I316" s="72"/>
      <c r="J316" s="72"/>
      <c r="K316" s="73"/>
      <c r="L316" s="72"/>
      <c r="M316" s="64" t="str">
        <f t="shared" si="10"/>
        <v/>
      </c>
      <c r="N316" s="65" t="str">
        <f t="shared" si="11"/>
        <v/>
      </c>
      <c r="O316" s="76"/>
      <c r="P316" s="77"/>
      <c r="Q316" s="76"/>
    </row>
    <row r="317" spans="2:17" ht="15" customHeight="1" x14ac:dyDescent="0.25">
      <c r="B317" s="67"/>
      <c r="C317" s="81"/>
      <c r="D317" s="82"/>
      <c r="E317" s="63" t="str">
        <f>IF($C317&lt;&gt;"",VLOOKUP($C317,T_Etablissements[#All],2,0),"")</f>
        <v/>
      </c>
      <c r="F317" s="81"/>
      <c r="G317" s="82"/>
      <c r="H317" s="71"/>
      <c r="I317" s="72"/>
      <c r="J317" s="72"/>
      <c r="K317" s="73"/>
      <c r="L317" s="72"/>
      <c r="M317" s="64" t="str">
        <f t="shared" si="10"/>
        <v/>
      </c>
      <c r="N317" s="65" t="str">
        <f t="shared" si="11"/>
        <v/>
      </c>
      <c r="O317" s="76"/>
      <c r="P317" s="77"/>
      <c r="Q317" s="76"/>
    </row>
    <row r="318" spans="2:17" ht="15" customHeight="1" x14ac:dyDescent="0.25">
      <c r="B318" s="67"/>
      <c r="C318" s="81"/>
      <c r="D318" s="82"/>
      <c r="E318" s="63" t="str">
        <f>IF($C318&lt;&gt;"",VLOOKUP($C318,T_Etablissements[#All],2,0),"")</f>
        <v/>
      </c>
      <c r="F318" s="81"/>
      <c r="G318" s="82"/>
      <c r="H318" s="71"/>
      <c r="I318" s="72"/>
      <c r="J318" s="72"/>
      <c r="K318" s="73"/>
      <c r="L318" s="72"/>
      <c r="M318" s="64" t="str">
        <f t="shared" si="10"/>
        <v/>
      </c>
      <c r="N318" s="65" t="str">
        <f t="shared" si="11"/>
        <v/>
      </c>
      <c r="O318" s="76"/>
      <c r="P318" s="77"/>
      <c r="Q318" s="76"/>
    </row>
    <row r="319" spans="2:17" ht="15" customHeight="1" x14ac:dyDescent="0.25">
      <c r="B319" s="67"/>
      <c r="C319" s="81"/>
      <c r="D319" s="82"/>
      <c r="E319" s="63" t="str">
        <f>IF($C319&lt;&gt;"",VLOOKUP($C319,T_Etablissements[#All],2,0),"")</f>
        <v/>
      </c>
      <c r="F319" s="81"/>
      <c r="G319" s="82"/>
      <c r="H319" s="71"/>
      <c r="I319" s="72"/>
      <c r="J319" s="72"/>
      <c r="K319" s="73"/>
      <c r="L319" s="72"/>
      <c r="M319" s="64" t="str">
        <f t="shared" si="10"/>
        <v/>
      </c>
      <c r="N319" s="65" t="str">
        <f t="shared" si="11"/>
        <v/>
      </c>
      <c r="O319" s="76"/>
      <c r="P319" s="77"/>
      <c r="Q319" s="76"/>
    </row>
    <row r="320" spans="2:17" ht="15" customHeight="1" x14ac:dyDescent="0.25">
      <c r="B320" s="67"/>
      <c r="C320" s="81"/>
      <c r="D320" s="82"/>
      <c r="E320" s="63" t="str">
        <f>IF($C320&lt;&gt;"",VLOOKUP($C320,T_Etablissements[#All],2,0),"")</f>
        <v/>
      </c>
      <c r="F320" s="81"/>
      <c r="G320" s="82"/>
      <c r="H320" s="71"/>
      <c r="I320" s="72"/>
      <c r="J320" s="72"/>
      <c r="K320" s="73"/>
      <c r="L320" s="72"/>
      <c r="M320" s="64" t="str">
        <f t="shared" si="10"/>
        <v/>
      </c>
      <c r="N320" s="65" t="str">
        <f t="shared" si="11"/>
        <v/>
      </c>
      <c r="O320" s="76"/>
      <c r="P320" s="77"/>
      <c r="Q320" s="76"/>
    </row>
    <row r="321" spans="2:17" ht="15" customHeight="1" x14ac:dyDescent="0.25">
      <c r="B321" s="67"/>
      <c r="C321" s="81"/>
      <c r="D321" s="82"/>
      <c r="E321" s="63" t="str">
        <f>IF($C321&lt;&gt;"",VLOOKUP($C321,T_Etablissements[#All],2,0),"")</f>
        <v/>
      </c>
      <c r="F321" s="81"/>
      <c r="G321" s="82"/>
      <c r="H321" s="71"/>
      <c r="I321" s="72"/>
      <c r="J321" s="72"/>
      <c r="K321" s="73"/>
      <c r="L321" s="72"/>
      <c r="M321" s="64" t="str">
        <f t="shared" si="10"/>
        <v/>
      </c>
      <c r="N321" s="65" t="str">
        <f t="shared" si="11"/>
        <v/>
      </c>
      <c r="O321" s="76"/>
      <c r="P321" s="77"/>
      <c r="Q321" s="76"/>
    </row>
    <row r="322" spans="2:17" ht="15" customHeight="1" x14ac:dyDescent="0.25">
      <c r="B322" s="67"/>
      <c r="C322" s="81"/>
      <c r="D322" s="82"/>
      <c r="E322" s="63" t="str">
        <f>IF($C322&lt;&gt;"",VLOOKUP($C322,T_Etablissements[#All],2,0),"")</f>
        <v/>
      </c>
      <c r="F322" s="81"/>
      <c r="G322" s="82"/>
      <c r="H322" s="71"/>
      <c r="I322" s="72"/>
      <c r="J322" s="72"/>
      <c r="K322" s="73"/>
      <c r="L322" s="72"/>
      <c r="M322" s="64" t="str">
        <f t="shared" si="10"/>
        <v/>
      </c>
      <c r="N322" s="65" t="str">
        <f t="shared" si="11"/>
        <v/>
      </c>
      <c r="O322" s="76"/>
      <c r="P322" s="77"/>
      <c r="Q322" s="76"/>
    </row>
    <row r="323" spans="2:17" ht="15" customHeight="1" x14ac:dyDescent="0.25">
      <c r="B323" s="67"/>
      <c r="C323" s="81"/>
      <c r="D323" s="82"/>
      <c r="E323" s="63" t="str">
        <f>IF($C323&lt;&gt;"",VLOOKUP($C323,T_Etablissements[#All],2,0),"")</f>
        <v/>
      </c>
      <c r="F323" s="81"/>
      <c r="G323" s="82"/>
      <c r="H323" s="71"/>
      <c r="I323" s="72"/>
      <c r="J323" s="72"/>
      <c r="K323" s="73"/>
      <c r="L323" s="72"/>
      <c r="M323" s="64" t="str">
        <f t="shared" si="10"/>
        <v/>
      </c>
      <c r="N323" s="65" t="str">
        <f t="shared" si="11"/>
        <v/>
      </c>
      <c r="O323" s="76"/>
      <c r="P323" s="77"/>
      <c r="Q323" s="76"/>
    </row>
    <row r="324" spans="2:17" ht="15" customHeight="1" x14ac:dyDescent="0.25">
      <c r="B324" s="67"/>
      <c r="C324" s="81"/>
      <c r="D324" s="82"/>
      <c r="E324" s="63" t="str">
        <f>IF($C324&lt;&gt;"",VLOOKUP($C324,T_Etablissements[#All],2,0),"")</f>
        <v/>
      </c>
      <c r="F324" s="81"/>
      <c r="G324" s="82"/>
      <c r="H324" s="71"/>
      <c r="I324" s="72"/>
      <c r="J324" s="72"/>
      <c r="K324" s="73"/>
      <c r="L324" s="72"/>
      <c r="M324" s="64" t="str">
        <f t="shared" si="10"/>
        <v/>
      </c>
      <c r="N324" s="65" t="str">
        <f t="shared" si="11"/>
        <v/>
      </c>
      <c r="O324" s="76"/>
      <c r="P324" s="77"/>
      <c r="Q324" s="76"/>
    </row>
    <row r="325" spans="2:17" ht="15" customHeight="1" x14ac:dyDescent="0.25">
      <c r="B325" s="67"/>
      <c r="C325" s="81"/>
      <c r="D325" s="82"/>
      <c r="E325" s="63" t="str">
        <f>IF($C325&lt;&gt;"",VLOOKUP($C325,T_Etablissements[#All],2,0),"")</f>
        <v/>
      </c>
      <c r="F325" s="81"/>
      <c r="G325" s="82"/>
      <c r="H325" s="71"/>
      <c r="I325" s="72"/>
      <c r="J325" s="72"/>
      <c r="K325" s="73"/>
      <c r="L325" s="72"/>
      <c r="M325" s="64" t="str">
        <f t="shared" si="10"/>
        <v/>
      </c>
      <c r="N325" s="65" t="str">
        <f t="shared" si="11"/>
        <v/>
      </c>
      <c r="O325" s="76"/>
      <c r="P325" s="77"/>
      <c r="Q325" s="76"/>
    </row>
    <row r="326" spans="2:17" ht="15" customHeight="1" x14ac:dyDescent="0.25">
      <c r="B326" s="67"/>
      <c r="C326" s="81"/>
      <c r="D326" s="82"/>
      <c r="E326" s="63" t="str">
        <f>IF($C326&lt;&gt;"",VLOOKUP($C326,T_Etablissements[#All],2,0),"")</f>
        <v/>
      </c>
      <c r="F326" s="81"/>
      <c r="G326" s="82"/>
      <c r="H326" s="71"/>
      <c r="I326" s="72"/>
      <c r="J326" s="72"/>
      <c r="K326" s="73"/>
      <c r="L326" s="72"/>
      <c r="M326" s="64" t="str">
        <f t="shared" si="10"/>
        <v/>
      </c>
      <c r="N326" s="65" t="str">
        <f t="shared" si="11"/>
        <v/>
      </c>
      <c r="O326" s="76"/>
      <c r="P326" s="77"/>
      <c r="Q326" s="76"/>
    </row>
    <row r="327" spans="2:17" ht="15" customHeight="1" x14ac:dyDescent="0.25">
      <c r="B327" s="67"/>
      <c r="C327" s="81"/>
      <c r="D327" s="82"/>
      <c r="E327" s="63" t="str">
        <f>IF($C327&lt;&gt;"",VLOOKUP($C327,T_Etablissements[#All],2,0),"")</f>
        <v/>
      </c>
      <c r="F327" s="81"/>
      <c r="G327" s="82"/>
      <c r="H327" s="71"/>
      <c r="I327" s="72"/>
      <c r="J327" s="72"/>
      <c r="K327" s="73"/>
      <c r="L327" s="72"/>
      <c r="M327" s="64" t="str">
        <f t="shared" si="10"/>
        <v/>
      </c>
      <c r="N327" s="65" t="str">
        <f t="shared" si="11"/>
        <v/>
      </c>
      <c r="O327" s="76"/>
      <c r="P327" s="77"/>
      <c r="Q327" s="76"/>
    </row>
    <row r="328" spans="2:17" ht="15" customHeight="1" x14ac:dyDescent="0.25">
      <c r="B328" s="67"/>
      <c r="C328" s="81"/>
      <c r="D328" s="82"/>
      <c r="E328" s="63" t="str">
        <f>IF($C328&lt;&gt;"",VLOOKUP($C328,T_Etablissements[#All],2,0),"")</f>
        <v/>
      </c>
      <c r="F328" s="81"/>
      <c r="G328" s="82"/>
      <c r="H328" s="71"/>
      <c r="I328" s="72"/>
      <c r="J328" s="72"/>
      <c r="K328" s="73"/>
      <c r="L328" s="72"/>
      <c r="M328" s="64" t="str">
        <f t="shared" si="10"/>
        <v/>
      </c>
      <c r="N328" s="65" t="str">
        <f t="shared" si="11"/>
        <v/>
      </c>
      <c r="O328" s="76"/>
      <c r="P328" s="77"/>
      <c r="Q328" s="76"/>
    </row>
    <row r="329" spans="2:17" ht="15" customHeight="1" x14ac:dyDescent="0.25">
      <c r="B329" s="67"/>
      <c r="C329" s="81"/>
      <c r="D329" s="82"/>
      <c r="E329" s="63" t="str">
        <f>IF($C329&lt;&gt;"",VLOOKUP($C329,T_Etablissements[#All],2,0),"")</f>
        <v/>
      </c>
      <c r="F329" s="81"/>
      <c r="G329" s="82"/>
      <c r="H329" s="71"/>
      <c r="I329" s="72"/>
      <c r="J329" s="72"/>
      <c r="K329" s="73"/>
      <c r="L329" s="72"/>
      <c r="M329" s="64" t="str">
        <f t="shared" si="10"/>
        <v/>
      </c>
      <c r="N329" s="65" t="str">
        <f t="shared" si="11"/>
        <v/>
      </c>
      <c r="O329" s="76"/>
      <c r="P329" s="77"/>
      <c r="Q329" s="76"/>
    </row>
    <row r="330" spans="2:17" ht="15" customHeight="1" x14ac:dyDescent="0.25">
      <c r="B330" s="67"/>
      <c r="C330" s="81"/>
      <c r="D330" s="82"/>
      <c r="E330" s="63" t="str">
        <f>IF($C330&lt;&gt;"",VLOOKUP($C330,T_Etablissements[#All],2,0),"")</f>
        <v/>
      </c>
      <c r="F330" s="81"/>
      <c r="G330" s="82"/>
      <c r="H330" s="71"/>
      <c r="I330" s="72"/>
      <c r="J330" s="72"/>
      <c r="K330" s="73"/>
      <c r="L330" s="72"/>
      <c r="M330" s="64" t="str">
        <f t="shared" si="10"/>
        <v/>
      </c>
      <c r="N330" s="65" t="str">
        <f t="shared" si="11"/>
        <v/>
      </c>
      <c r="O330" s="76"/>
      <c r="P330" s="77"/>
      <c r="Q330" s="76"/>
    </row>
    <row r="331" spans="2:17" ht="15" customHeight="1" x14ac:dyDescent="0.25">
      <c r="B331" s="67"/>
      <c r="C331" s="81"/>
      <c r="D331" s="82"/>
      <c r="E331" s="63" t="str">
        <f>IF($C331&lt;&gt;"",VLOOKUP($C331,T_Etablissements[#All],2,0),"")</f>
        <v/>
      </c>
      <c r="F331" s="81"/>
      <c r="G331" s="82"/>
      <c r="H331" s="71"/>
      <c r="I331" s="72"/>
      <c r="J331" s="72"/>
      <c r="K331" s="73"/>
      <c r="L331" s="72"/>
      <c r="M331" s="64" t="str">
        <f t="shared" si="10"/>
        <v/>
      </c>
      <c r="N331" s="65" t="str">
        <f t="shared" si="11"/>
        <v/>
      </c>
      <c r="O331" s="76"/>
      <c r="P331" s="77"/>
      <c r="Q331" s="76"/>
    </row>
    <row r="332" spans="2:17" ht="15" customHeight="1" x14ac:dyDescent="0.25">
      <c r="B332" s="67"/>
      <c r="C332" s="81"/>
      <c r="D332" s="82"/>
      <c r="E332" s="63" t="str">
        <f>IF($C332&lt;&gt;"",VLOOKUP($C332,T_Etablissements[#All],2,0),"")</f>
        <v/>
      </c>
      <c r="F332" s="81"/>
      <c r="G332" s="82"/>
      <c r="H332" s="71"/>
      <c r="I332" s="72"/>
      <c r="J332" s="72"/>
      <c r="K332" s="73"/>
      <c r="L332" s="72"/>
      <c r="M332" s="64" t="str">
        <f t="shared" si="10"/>
        <v/>
      </c>
      <c r="N332" s="65" t="str">
        <f t="shared" si="11"/>
        <v/>
      </c>
      <c r="O332" s="76"/>
      <c r="P332" s="77"/>
      <c r="Q332" s="76"/>
    </row>
    <row r="333" spans="2:17" ht="15" customHeight="1" x14ac:dyDescent="0.25">
      <c r="B333" s="67"/>
      <c r="C333" s="81"/>
      <c r="D333" s="82"/>
      <c r="E333" s="63" t="str">
        <f>IF($C333&lt;&gt;"",VLOOKUP($C333,T_Etablissements[#All],2,0),"")</f>
        <v/>
      </c>
      <c r="F333" s="81"/>
      <c r="G333" s="82"/>
      <c r="H333" s="71"/>
      <c r="I333" s="72"/>
      <c r="J333" s="72"/>
      <c r="K333" s="73"/>
      <c r="L333" s="72"/>
      <c r="M333" s="64" t="str">
        <f t="shared" si="10"/>
        <v/>
      </c>
      <c r="N333" s="65" t="str">
        <f t="shared" si="11"/>
        <v/>
      </c>
      <c r="O333" s="76"/>
      <c r="P333" s="77"/>
      <c r="Q333" s="76"/>
    </row>
    <row r="334" spans="2:17" ht="15" customHeight="1" x14ac:dyDescent="0.25">
      <c r="B334" s="67"/>
      <c r="C334" s="81"/>
      <c r="D334" s="82"/>
      <c r="E334" s="63" t="str">
        <f>IF($C334&lt;&gt;"",VLOOKUP($C334,T_Etablissements[#All],2,0),"")</f>
        <v/>
      </c>
      <c r="F334" s="81"/>
      <c r="G334" s="82"/>
      <c r="H334" s="71"/>
      <c r="I334" s="72"/>
      <c r="J334" s="72"/>
      <c r="K334" s="73"/>
      <c r="L334" s="72"/>
      <c r="M334" s="64" t="str">
        <f t="shared" si="10"/>
        <v/>
      </c>
      <c r="N334" s="65" t="str">
        <f t="shared" si="11"/>
        <v/>
      </c>
      <c r="O334" s="76"/>
      <c r="P334" s="77"/>
      <c r="Q334" s="76"/>
    </row>
    <row r="335" spans="2:17" ht="15" customHeight="1" x14ac:dyDescent="0.25">
      <c r="B335" s="67"/>
      <c r="C335" s="81"/>
      <c r="D335" s="82"/>
      <c r="E335" s="63" t="str">
        <f>IF($C335&lt;&gt;"",VLOOKUP($C335,T_Etablissements[#All],2,0),"")</f>
        <v/>
      </c>
      <c r="F335" s="81"/>
      <c r="G335" s="82"/>
      <c r="H335" s="71"/>
      <c r="I335" s="72"/>
      <c r="J335" s="72"/>
      <c r="K335" s="73"/>
      <c r="L335" s="72"/>
      <c r="M335" s="64" t="str">
        <f t="shared" si="10"/>
        <v/>
      </c>
      <c r="N335" s="65" t="str">
        <f t="shared" si="11"/>
        <v/>
      </c>
      <c r="O335" s="76"/>
      <c r="P335" s="77"/>
      <c r="Q335" s="76"/>
    </row>
    <row r="336" spans="2:17" ht="15" customHeight="1" x14ac:dyDescent="0.25">
      <c r="B336" s="67"/>
      <c r="C336" s="81"/>
      <c r="D336" s="82"/>
      <c r="E336" s="63" t="str">
        <f>IF($C336&lt;&gt;"",VLOOKUP($C336,T_Etablissements[#All],2,0),"")</f>
        <v/>
      </c>
      <c r="F336" s="81"/>
      <c r="G336" s="82"/>
      <c r="H336" s="71"/>
      <c r="I336" s="72"/>
      <c r="J336" s="72"/>
      <c r="K336" s="73"/>
      <c r="L336" s="72"/>
      <c r="M336" s="64" t="str">
        <f t="shared" si="10"/>
        <v/>
      </c>
      <c r="N336" s="65" t="str">
        <f t="shared" si="11"/>
        <v/>
      </c>
      <c r="O336" s="76"/>
      <c r="P336" s="77"/>
      <c r="Q336" s="76"/>
    </row>
    <row r="337" spans="2:17" ht="15" customHeight="1" x14ac:dyDescent="0.25">
      <c r="B337" s="67"/>
      <c r="C337" s="81"/>
      <c r="D337" s="82"/>
      <c r="E337" s="63" t="str">
        <f>IF($C337&lt;&gt;"",VLOOKUP($C337,T_Etablissements[#All],2,0),"")</f>
        <v/>
      </c>
      <c r="F337" s="81"/>
      <c r="G337" s="82"/>
      <c r="H337" s="71"/>
      <c r="I337" s="72"/>
      <c r="J337" s="72"/>
      <c r="K337" s="73"/>
      <c r="L337" s="72"/>
      <c r="M337" s="64" t="str">
        <f t="shared" si="10"/>
        <v/>
      </c>
      <c r="N337" s="65" t="str">
        <f t="shared" si="11"/>
        <v/>
      </c>
      <c r="O337" s="76"/>
      <c r="P337" s="77"/>
      <c r="Q337" s="76"/>
    </row>
    <row r="338" spans="2:17" ht="15" customHeight="1" x14ac:dyDescent="0.25">
      <c r="B338" s="67"/>
      <c r="C338" s="81"/>
      <c r="D338" s="82"/>
      <c r="E338" s="63" t="str">
        <f>IF($C338&lt;&gt;"",VLOOKUP($C338,T_Etablissements[#All],2,0),"")</f>
        <v/>
      </c>
      <c r="F338" s="81"/>
      <c r="G338" s="82"/>
      <c r="H338" s="71"/>
      <c r="I338" s="72"/>
      <c r="J338" s="72"/>
      <c r="K338" s="73"/>
      <c r="L338" s="72"/>
      <c r="M338" s="64" t="str">
        <f t="shared" si="10"/>
        <v/>
      </c>
      <c r="N338" s="65" t="str">
        <f t="shared" si="11"/>
        <v/>
      </c>
      <c r="O338" s="76"/>
      <c r="P338" s="77"/>
      <c r="Q338" s="76"/>
    </row>
    <row r="339" spans="2:17" ht="15" customHeight="1" x14ac:dyDescent="0.25">
      <c r="B339" s="67"/>
      <c r="C339" s="81"/>
      <c r="D339" s="82"/>
      <c r="E339" s="63" t="str">
        <f>IF($C339&lt;&gt;"",VLOOKUP($C339,T_Etablissements[#All],2,0),"")</f>
        <v/>
      </c>
      <c r="F339" s="81"/>
      <c r="G339" s="82"/>
      <c r="H339" s="71"/>
      <c r="I339" s="72"/>
      <c r="J339" s="72"/>
      <c r="K339" s="73"/>
      <c r="L339" s="72"/>
      <c r="M339" s="64" t="str">
        <f t="shared" si="10"/>
        <v/>
      </c>
      <c r="N339" s="65" t="str">
        <f t="shared" si="11"/>
        <v/>
      </c>
      <c r="O339" s="76"/>
      <c r="P339" s="77"/>
      <c r="Q339" s="76"/>
    </row>
    <row r="340" spans="2:17" ht="15" customHeight="1" x14ac:dyDescent="0.25">
      <c r="B340" s="67"/>
      <c r="C340" s="81"/>
      <c r="D340" s="82"/>
      <c r="E340" s="63" t="str">
        <f>IF($C340&lt;&gt;"",VLOOKUP($C340,T_Etablissements[#All],2,0),"")</f>
        <v/>
      </c>
      <c r="F340" s="81"/>
      <c r="G340" s="82"/>
      <c r="H340" s="71"/>
      <c r="I340" s="72"/>
      <c r="J340" s="72"/>
      <c r="K340" s="73"/>
      <c r="L340" s="72"/>
      <c r="M340" s="64" t="str">
        <f t="shared" si="10"/>
        <v/>
      </c>
      <c r="N340" s="65" t="str">
        <f t="shared" si="11"/>
        <v/>
      </c>
      <c r="O340" s="76"/>
      <c r="P340" s="77"/>
      <c r="Q340" s="76"/>
    </row>
    <row r="341" spans="2:17" ht="15" customHeight="1" x14ac:dyDescent="0.25">
      <c r="B341" s="67"/>
      <c r="C341" s="81"/>
      <c r="D341" s="82"/>
      <c r="E341" s="63" t="str">
        <f>IF($C341&lt;&gt;"",VLOOKUP($C341,T_Etablissements[#All],2,0),"")</f>
        <v/>
      </c>
      <c r="F341" s="81"/>
      <c r="G341" s="82"/>
      <c r="H341" s="71"/>
      <c r="I341" s="72"/>
      <c r="J341" s="72"/>
      <c r="K341" s="73"/>
      <c r="L341" s="72"/>
      <c r="M341" s="64" t="str">
        <f t="shared" si="10"/>
        <v/>
      </c>
      <c r="N341" s="65" t="str">
        <f t="shared" si="11"/>
        <v/>
      </c>
      <c r="O341" s="76"/>
      <c r="P341" s="77"/>
      <c r="Q341" s="76"/>
    </row>
    <row r="342" spans="2:17" ht="15" customHeight="1" x14ac:dyDescent="0.25">
      <c r="B342" s="67"/>
      <c r="C342" s="81"/>
      <c r="D342" s="82"/>
      <c r="E342" s="63" t="str">
        <f>IF($C342&lt;&gt;"",VLOOKUP($C342,T_Etablissements[#All],2,0),"")</f>
        <v/>
      </c>
      <c r="F342" s="81"/>
      <c r="G342" s="82"/>
      <c r="H342" s="71"/>
      <c r="I342" s="72"/>
      <c r="J342" s="72"/>
      <c r="K342" s="73"/>
      <c r="L342" s="72"/>
      <c r="M342" s="64" t="str">
        <f t="shared" si="10"/>
        <v/>
      </c>
      <c r="N342" s="65" t="str">
        <f t="shared" si="11"/>
        <v/>
      </c>
      <c r="O342" s="76"/>
      <c r="P342" s="77"/>
      <c r="Q342" s="76"/>
    </row>
    <row r="343" spans="2:17" ht="15" customHeight="1" x14ac:dyDescent="0.25">
      <c r="B343" s="67"/>
      <c r="C343" s="81"/>
      <c r="D343" s="82"/>
      <c r="E343" s="63" t="str">
        <f>IF($C343&lt;&gt;"",VLOOKUP($C343,T_Etablissements[#All],2,0),"")</f>
        <v/>
      </c>
      <c r="F343" s="81"/>
      <c r="G343" s="82"/>
      <c r="H343" s="71"/>
      <c r="I343" s="72"/>
      <c r="J343" s="72"/>
      <c r="K343" s="73"/>
      <c r="L343" s="72"/>
      <c r="M343" s="64" t="str">
        <f t="shared" si="10"/>
        <v/>
      </c>
      <c r="N343" s="65" t="str">
        <f t="shared" si="11"/>
        <v/>
      </c>
      <c r="O343" s="76"/>
      <c r="P343" s="77"/>
      <c r="Q343" s="76"/>
    </row>
    <row r="344" spans="2:17" ht="15" customHeight="1" x14ac:dyDescent="0.25">
      <c r="B344" s="67"/>
      <c r="C344" s="81"/>
      <c r="D344" s="82"/>
      <c r="E344" s="63" t="str">
        <f>IF($C344&lt;&gt;"",VLOOKUP($C344,T_Etablissements[#All],2,0),"")</f>
        <v/>
      </c>
      <c r="F344" s="81"/>
      <c r="G344" s="82"/>
      <c r="H344" s="71"/>
      <c r="I344" s="72"/>
      <c r="J344" s="72"/>
      <c r="K344" s="73"/>
      <c r="L344" s="72"/>
      <c r="M344" s="64" t="str">
        <f t="shared" si="10"/>
        <v/>
      </c>
      <c r="N344" s="65" t="str">
        <f t="shared" si="11"/>
        <v/>
      </c>
      <c r="O344" s="76"/>
      <c r="P344" s="77"/>
      <c r="Q344" s="76"/>
    </row>
    <row r="345" spans="2:17" ht="15" customHeight="1" x14ac:dyDescent="0.25">
      <c r="B345" s="67"/>
      <c r="C345" s="81"/>
      <c r="D345" s="82"/>
      <c r="E345" s="63" t="str">
        <f>IF($C345&lt;&gt;"",VLOOKUP($C345,T_Etablissements[#All],2,0),"")</f>
        <v/>
      </c>
      <c r="F345" s="81"/>
      <c r="G345" s="82"/>
      <c r="H345" s="71"/>
      <c r="I345" s="72"/>
      <c r="J345" s="72"/>
      <c r="K345" s="73"/>
      <c r="L345" s="72"/>
      <c r="M345" s="64" t="str">
        <f t="shared" si="10"/>
        <v/>
      </c>
      <c r="N345" s="65" t="str">
        <f t="shared" si="11"/>
        <v/>
      </c>
      <c r="O345" s="76"/>
      <c r="P345" s="77"/>
      <c r="Q345" s="76"/>
    </row>
    <row r="346" spans="2:17" ht="15" customHeight="1" x14ac:dyDescent="0.25">
      <c r="B346" s="67"/>
      <c r="C346" s="81"/>
      <c r="D346" s="82"/>
      <c r="E346" s="63" t="str">
        <f>IF($C346&lt;&gt;"",VLOOKUP($C346,T_Etablissements[#All],2,0),"")</f>
        <v/>
      </c>
      <c r="F346" s="81"/>
      <c r="G346" s="82"/>
      <c r="H346" s="71"/>
      <c r="I346" s="72"/>
      <c r="J346" s="72"/>
      <c r="K346" s="73"/>
      <c r="L346" s="72"/>
      <c r="M346" s="64" t="str">
        <f t="shared" si="10"/>
        <v/>
      </c>
      <c r="N346" s="65" t="str">
        <f t="shared" si="11"/>
        <v/>
      </c>
      <c r="O346" s="76"/>
      <c r="P346" s="77"/>
      <c r="Q346" s="76"/>
    </row>
    <row r="347" spans="2:17" ht="15" customHeight="1" x14ac:dyDescent="0.25">
      <c r="B347" s="67"/>
      <c r="C347" s="81"/>
      <c r="D347" s="82"/>
      <c r="E347" s="63" t="str">
        <f>IF($C347&lt;&gt;"",VLOOKUP($C347,T_Etablissements[#All],2,0),"")</f>
        <v/>
      </c>
      <c r="F347" s="81"/>
      <c r="G347" s="82"/>
      <c r="H347" s="71"/>
      <c r="I347" s="72"/>
      <c r="J347" s="72"/>
      <c r="K347" s="73"/>
      <c r="L347" s="72"/>
      <c r="M347" s="64" t="str">
        <f t="shared" si="10"/>
        <v/>
      </c>
      <c r="N347" s="65" t="str">
        <f t="shared" si="11"/>
        <v/>
      </c>
      <c r="O347" s="76"/>
      <c r="P347" s="77"/>
      <c r="Q347" s="76"/>
    </row>
    <row r="348" spans="2:17" ht="15" customHeight="1" x14ac:dyDescent="0.25">
      <c r="B348" s="67"/>
      <c r="C348" s="81"/>
      <c r="D348" s="82"/>
      <c r="E348" s="63" t="str">
        <f>IF($C348&lt;&gt;"",VLOOKUP($C348,T_Etablissements[#All],2,0),"")</f>
        <v/>
      </c>
      <c r="F348" s="81"/>
      <c r="G348" s="82"/>
      <c r="H348" s="71"/>
      <c r="I348" s="72"/>
      <c r="J348" s="72"/>
      <c r="K348" s="73"/>
      <c r="L348" s="72"/>
      <c r="M348" s="64" t="str">
        <f t="shared" si="10"/>
        <v/>
      </c>
      <c r="N348" s="65" t="str">
        <f t="shared" si="11"/>
        <v/>
      </c>
      <c r="O348" s="76"/>
      <c r="P348" s="77"/>
      <c r="Q348" s="76"/>
    </row>
    <row r="349" spans="2:17" ht="15" customHeight="1" x14ac:dyDescent="0.25">
      <c r="B349" s="67"/>
      <c r="C349" s="81"/>
      <c r="D349" s="82"/>
      <c r="E349" s="63" t="str">
        <f>IF($C349&lt;&gt;"",VLOOKUP($C349,T_Etablissements[#All],2,0),"")</f>
        <v/>
      </c>
      <c r="F349" s="81"/>
      <c r="G349" s="82"/>
      <c r="H349" s="71"/>
      <c r="I349" s="72"/>
      <c r="J349" s="72"/>
      <c r="K349" s="73"/>
      <c r="L349" s="72"/>
      <c r="M349" s="64" t="str">
        <f t="shared" si="10"/>
        <v/>
      </c>
      <c r="N349" s="65" t="str">
        <f t="shared" si="11"/>
        <v/>
      </c>
      <c r="O349" s="76"/>
      <c r="P349" s="77"/>
      <c r="Q349" s="76"/>
    </row>
    <row r="350" spans="2:17" ht="15" customHeight="1" x14ac:dyDescent="0.25">
      <c r="B350" s="67"/>
      <c r="C350" s="81"/>
      <c r="D350" s="82"/>
      <c r="E350" s="63" t="str">
        <f>IF($C350&lt;&gt;"",VLOOKUP($C350,T_Etablissements[#All],2,0),"")</f>
        <v/>
      </c>
      <c r="F350" s="81"/>
      <c r="G350" s="82"/>
      <c r="H350" s="71"/>
      <c r="I350" s="72"/>
      <c r="J350" s="72"/>
      <c r="K350" s="73"/>
      <c r="L350" s="72"/>
      <c r="M350" s="64" t="str">
        <f t="shared" si="10"/>
        <v/>
      </c>
      <c r="N350" s="65" t="str">
        <f t="shared" si="11"/>
        <v/>
      </c>
      <c r="O350" s="76"/>
      <c r="P350" s="77"/>
      <c r="Q350" s="76"/>
    </row>
    <row r="351" spans="2:17" ht="15" customHeight="1" x14ac:dyDescent="0.25">
      <c r="B351" s="67"/>
      <c r="C351" s="81"/>
      <c r="D351" s="82"/>
      <c r="E351" s="63" t="str">
        <f>IF($C351&lt;&gt;"",VLOOKUP($C351,T_Etablissements[#All],2,0),"")</f>
        <v/>
      </c>
      <c r="F351" s="81"/>
      <c r="G351" s="82"/>
      <c r="H351" s="71"/>
      <c r="I351" s="72"/>
      <c r="J351" s="72"/>
      <c r="K351" s="73"/>
      <c r="L351" s="72"/>
      <c r="M351" s="64" t="str">
        <f t="shared" si="10"/>
        <v/>
      </c>
      <c r="N351" s="65" t="str">
        <f t="shared" si="11"/>
        <v/>
      </c>
      <c r="O351" s="76"/>
      <c r="P351" s="77"/>
      <c r="Q351" s="76"/>
    </row>
    <row r="352" spans="2:17" ht="15" customHeight="1" x14ac:dyDescent="0.25">
      <c r="B352" s="67"/>
      <c r="C352" s="81"/>
      <c r="D352" s="82"/>
      <c r="E352" s="63" t="str">
        <f>IF($C352&lt;&gt;"",VLOOKUP($C352,T_Etablissements[#All],2,0),"")</f>
        <v/>
      </c>
      <c r="F352" s="81"/>
      <c r="G352" s="82"/>
      <c r="H352" s="71"/>
      <c r="I352" s="72"/>
      <c r="J352" s="72"/>
      <c r="K352" s="73"/>
      <c r="L352" s="72"/>
      <c r="M352" s="64" t="str">
        <f t="shared" si="10"/>
        <v/>
      </c>
      <c r="N352" s="65" t="str">
        <f t="shared" si="11"/>
        <v/>
      </c>
      <c r="O352" s="76"/>
      <c r="P352" s="77"/>
      <c r="Q352" s="76"/>
    </row>
    <row r="353" spans="2:17" ht="15" customHeight="1" x14ac:dyDescent="0.25">
      <c r="B353" s="67"/>
      <c r="C353" s="81"/>
      <c r="D353" s="82"/>
      <c r="E353" s="63" t="str">
        <f>IF($C353&lt;&gt;"",VLOOKUP($C353,T_Etablissements[#All],2,0),"")</f>
        <v/>
      </c>
      <c r="F353" s="81"/>
      <c r="G353" s="82"/>
      <c r="H353" s="71"/>
      <c r="I353" s="72"/>
      <c r="J353" s="72"/>
      <c r="K353" s="73"/>
      <c r="L353" s="72"/>
      <c r="M353" s="64" t="str">
        <f t="shared" si="10"/>
        <v/>
      </c>
      <c r="N353" s="65" t="str">
        <f t="shared" si="11"/>
        <v/>
      </c>
      <c r="O353" s="76"/>
      <c r="P353" s="77"/>
      <c r="Q353" s="76"/>
    </row>
    <row r="354" spans="2:17" ht="15" customHeight="1" x14ac:dyDescent="0.25">
      <c r="B354" s="67"/>
      <c r="C354" s="81"/>
      <c r="D354" s="82"/>
      <c r="E354" s="63" t="str">
        <f>IF($C354&lt;&gt;"",VLOOKUP($C354,T_Etablissements[#All],2,0),"")</f>
        <v/>
      </c>
      <c r="F354" s="81"/>
      <c r="G354" s="82"/>
      <c r="H354" s="71"/>
      <c r="I354" s="72"/>
      <c r="J354" s="72"/>
      <c r="K354" s="73"/>
      <c r="L354" s="72"/>
      <c r="M354" s="64" t="str">
        <f t="shared" si="10"/>
        <v/>
      </c>
      <c r="N354" s="65" t="str">
        <f t="shared" si="11"/>
        <v/>
      </c>
      <c r="O354" s="76"/>
      <c r="P354" s="77"/>
      <c r="Q354" s="76"/>
    </row>
    <row r="355" spans="2:17" ht="15" customHeight="1" x14ac:dyDescent="0.25">
      <c r="B355" s="67"/>
      <c r="C355" s="81"/>
      <c r="D355" s="82"/>
      <c r="E355" s="63" t="str">
        <f>IF($C355&lt;&gt;"",VLOOKUP($C355,T_Etablissements[#All],2,0),"")</f>
        <v/>
      </c>
      <c r="F355" s="81"/>
      <c r="G355" s="82"/>
      <c r="H355" s="71"/>
      <c r="I355" s="72"/>
      <c r="J355" s="72"/>
      <c r="K355" s="73"/>
      <c r="L355" s="72"/>
      <c r="M355" s="64" t="str">
        <f t="shared" si="10"/>
        <v/>
      </c>
      <c r="N355" s="65" t="str">
        <f t="shared" si="11"/>
        <v/>
      </c>
      <c r="O355" s="76"/>
      <c r="P355" s="77"/>
      <c r="Q355" s="76"/>
    </row>
    <row r="356" spans="2:17" ht="15" customHeight="1" x14ac:dyDescent="0.25">
      <c r="B356" s="67"/>
      <c r="C356" s="81"/>
      <c r="D356" s="82"/>
      <c r="E356" s="63" t="str">
        <f>IF($C356&lt;&gt;"",VLOOKUP($C356,T_Etablissements[#All],2,0),"")</f>
        <v/>
      </c>
      <c r="F356" s="81"/>
      <c r="G356" s="82"/>
      <c r="H356" s="71"/>
      <c r="I356" s="72"/>
      <c r="J356" s="72"/>
      <c r="K356" s="73"/>
      <c r="L356" s="72"/>
      <c r="M356" s="64" t="str">
        <f t="shared" si="10"/>
        <v/>
      </c>
      <c r="N356" s="65" t="str">
        <f t="shared" si="11"/>
        <v/>
      </c>
      <c r="O356" s="76"/>
      <c r="P356" s="77"/>
      <c r="Q356" s="76"/>
    </row>
    <row r="357" spans="2:17" ht="15" customHeight="1" x14ac:dyDescent="0.25">
      <c r="B357" s="67"/>
      <c r="C357" s="81"/>
      <c r="D357" s="82"/>
      <c r="E357" s="63" t="str">
        <f>IF($C357&lt;&gt;"",VLOOKUP($C357,T_Etablissements[#All],2,0),"")</f>
        <v/>
      </c>
      <c r="F357" s="81"/>
      <c r="G357" s="82"/>
      <c r="H357" s="71"/>
      <c r="I357" s="72"/>
      <c r="J357" s="72"/>
      <c r="K357" s="73"/>
      <c r="L357" s="72"/>
      <c r="M357" s="64" t="str">
        <f t="shared" si="10"/>
        <v/>
      </c>
      <c r="N357" s="65" t="str">
        <f t="shared" si="11"/>
        <v/>
      </c>
      <c r="O357" s="76"/>
      <c r="P357" s="77"/>
      <c r="Q357" s="76"/>
    </row>
    <row r="358" spans="2:17" ht="15" customHeight="1" x14ac:dyDescent="0.25">
      <c r="B358" s="67"/>
      <c r="C358" s="81"/>
      <c r="D358" s="82"/>
      <c r="E358" s="63" t="str">
        <f>IF($C358&lt;&gt;"",VLOOKUP($C358,T_Etablissements[#All],2,0),"")</f>
        <v/>
      </c>
      <c r="F358" s="81"/>
      <c r="G358" s="82"/>
      <c r="H358" s="71"/>
      <c r="I358" s="72"/>
      <c r="J358" s="72"/>
      <c r="K358" s="73"/>
      <c r="L358" s="72"/>
      <c r="M358" s="64" t="str">
        <f t="shared" si="10"/>
        <v/>
      </c>
      <c r="N358" s="65" t="str">
        <f t="shared" si="11"/>
        <v/>
      </c>
      <c r="O358" s="76"/>
      <c r="P358" s="77"/>
      <c r="Q358" s="76"/>
    </row>
    <row r="359" spans="2:17" ht="15" customHeight="1" x14ac:dyDescent="0.25">
      <c r="B359" s="67"/>
      <c r="C359" s="81"/>
      <c r="D359" s="82"/>
      <c r="E359" s="63" t="str">
        <f>IF($C359&lt;&gt;"",VLOOKUP($C359,T_Etablissements[#All],2,0),"")</f>
        <v/>
      </c>
      <c r="F359" s="81"/>
      <c r="G359" s="82"/>
      <c r="H359" s="71"/>
      <c r="I359" s="72"/>
      <c r="J359" s="72"/>
      <c r="K359" s="73"/>
      <c r="L359" s="72"/>
      <c r="M359" s="64" t="str">
        <f t="shared" si="10"/>
        <v/>
      </c>
      <c r="N359" s="65" t="str">
        <f t="shared" si="11"/>
        <v/>
      </c>
      <c r="O359" s="76"/>
      <c r="P359" s="77"/>
      <c r="Q359" s="76"/>
    </row>
    <row r="360" spans="2:17" ht="15" customHeight="1" x14ac:dyDescent="0.25">
      <c r="B360" s="67"/>
      <c r="C360" s="81"/>
      <c r="D360" s="82"/>
      <c r="E360" s="63" t="str">
        <f>IF($C360&lt;&gt;"",VLOOKUP($C360,T_Etablissements[#All],2,0),"")</f>
        <v/>
      </c>
      <c r="F360" s="81"/>
      <c r="G360" s="82"/>
      <c r="H360" s="71"/>
      <c r="I360" s="72"/>
      <c r="J360" s="72"/>
      <c r="K360" s="73"/>
      <c r="L360" s="72"/>
      <c r="M360" s="64" t="str">
        <f t="shared" si="10"/>
        <v/>
      </c>
      <c r="N360" s="65" t="str">
        <f t="shared" si="11"/>
        <v/>
      </c>
      <c r="O360" s="76"/>
      <c r="P360" s="77"/>
      <c r="Q360" s="76"/>
    </row>
    <row r="361" spans="2:17" ht="15" customHeight="1" x14ac:dyDescent="0.25">
      <c r="B361" s="67"/>
      <c r="C361" s="81"/>
      <c r="D361" s="82"/>
      <c r="E361" s="63" t="str">
        <f>IF($C361&lt;&gt;"",VLOOKUP($C361,T_Etablissements[#All],2,0),"")</f>
        <v/>
      </c>
      <c r="F361" s="81"/>
      <c r="G361" s="82"/>
      <c r="H361" s="71"/>
      <c r="I361" s="72"/>
      <c r="J361" s="72"/>
      <c r="K361" s="73"/>
      <c r="L361" s="72"/>
      <c r="M361" s="64" t="str">
        <f t="shared" si="10"/>
        <v/>
      </c>
      <c r="N361" s="65" t="str">
        <f t="shared" si="11"/>
        <v/>
      </c>
      <c r="O361" s="76"/>
      <c r="P361" s="77"/>
      <c r="Q361" s="76"/>
    </row>
    <row r="362" spans="2:17" ht="15" customHeight="1" x14ac:dyDescent="0.25">
      <c r="B362" s="67"/>
      <c r="C362" s="81"/>
      <c r="D362" s="82"/>
      <c r="E362" s="63" t="str">
        <f>IF($C362&lt;&gt;"",VLOOKUP($C362,T_Etablissements[#All],2,0),"")</f>
        <v/>
      </c>
      <c r="F362" s="81"/>
      <c r="G362" s="82"/>
      <c r="H362" s="71"/>
      <c r="I362" s="72"/>
      <c r="J362" s="72"/>
      <c r="K362" s="73"/>
      <c r="L362" s="72"/>
      <c r="M362" s="64" t="str">
        <f t="shared" si="10"/>
        <v/>
      </c>
      <c r="N362" s="65" t="str">
        <f t="shared" si="11"/>
        <v/>
      </c>
      <c r="O362" s="76"/>
      <c r="P362" s="77"/>
      <c r="Q362" s="76"/>
    </row>
    <row r="363" spans="2:17" ht="15" customHeight="1" x14ac:dyDescent="0.25">
      <c r="B363" s="67"/>
      <c r="C363" s="81"/>
      <c r="D363" s="82"/>
      <c r="E363" s="63" t="str">
        <f>IF($C363&lt;&gt;"",VLOOKUP($C363,T_Etablissements[#All],2,0),"")</f>
        <v/>
      </c>
      <c r="F363" s="81"/>
      <c r="G363" s="82"/>
      <c r="H363" s="71"/>
      <c r="I363" s="72"/>
      <c r="J363" s="72"/>
      <c r="K363" s="73"/>
      <c r="L363" s="72"/>
      <c r="M363" s="64" t="str">
        <f t="shared" si="10"/>
        <v/>
      </c>
      <c r="N363" s="65" t="str">
        <f t="shared" si="11"/>
        <v/>
      </c>
      <c r="O363" s="76"/>
      <c r="P363" s="77"/>
      <c r="Q363" s="76"/>
    </row>
    <row r="364" spans="2:17" ht="15" customHeight="1" x14ac:dyDescent="0.25">
      <c r="B364" s="67"/>
      <c r="C364" s="81"/>
      <c r="D364" s="82"/>
      <c r="E364" s="63" t="str">
        <f>IF($C364&lt;&gt;"",VLOOKUP($C364,T_Etablissements[#All],2,0),"")</f>
        <v/>
      </c>
      <c r="F364" s="81"/>
      <c r="G364" s="82"/>
      <c r="H364" s="71"/>
      <c r="I364" s="72"/>
      <c r="J364" s="72"/>
      <c r="K364" s="73"/>
      <c r="L364" s="72"/>
      <c r="M364" s="64" t="str">
        <f t="shared" si="10"/>
        <v/>
      </c>
      <c r="N364" s="65" t="str">
        <f t="shared" si="11"/>
        <v/>
      </c>
      <c r="O364" s="76"/>
      <c r="P364" s="77"/>
      <c r="Q364" s="76"/>
    </row>
    <row r="365" spans="2:17" ht="15" customHeight="1" x14ac:dyDescent="0.25">
      <c r="B365" s="67"/>
      <c r="C365" s="81"/>
      <c r="D365" s="82"/>
      <c r="E365" s="63" t="str">
        <f>IF($C365&lt;&gt;"",VLOOKUP($C365,T_Etablissements[#All],2,0),"")</f>
        <v/>
      </c>
      <c r="F365" s="81"/>
      <c r="G365" s="82"/>
      <c r="H365" s="71"/>
      <c r="I365" s="72"/>
      <c r="J365" s="72"/>
      <c r="K365" s="73"/>
      <c r="L365" s="72"/>
      <c r="M365" s="64" t="str">
        <f t="shared" si="10"/>
        <v/>
      </c>
      <c r="N365" s="65" t="str">
        <f t="shared" si="11"/>
        <v/>
      </c>
      <c r="O365" s="76"/>
      <c r="P365" s="77"/>
      <c r="Q365" s="76"/>
    </row>
    <row r="366" spans="2:17" ht="15" customHeight="1" x14ac:dyDescent="0.25">
      <c r="B366" s="67"/>
      <c r="C366" s="81"/>
      <c r="D366" s="82"/>
      <c r="E366" s="63" t="str">
        <f>IF($C366&lt;&gt;"",VLOOKUP($C366,T_Etablissements[#All],2,0),"")</f>
        <v/>
      </c>
      <c r="F366" s="81"/>
      <c r="G366" s="82"/>
      <c r="H366" s="71"/>
      <c r="I366" s="72"/>
      <c r="J366" s="72"/>
      <c r="K366" s="73"/>
      <c r="L366" s="72"/>
      <c r="M366" s="64" t="str">
        <f t="shared" si="10"/>
        <v/>
      </c>
      <c r="N366" s="65" t="str">
        <f t="shared" si="11"/>
        <v/>
      </c>
      <c r="O366" s="76"/>
      <c r="P366" s="77"/>
      <c r="Q366" s="76"/>
    </row>
    <row r="367" spans="2:17" ht="15" customHeight="1" x14ac:dyDescent="0.25">
      <c r="B367" s="67"/>
      <c r="C367" s="81"/>
      <c r="D367" s="82"/>
      <c r="E367" s="63" t="str">
        <f>IF($C367&lt;&gt;"",VLOOKUP($C367,T_Etablissements[#All],2,0),"")</f>
        <v/>
      </c>
      <c r="F367" s="81"/>
      <c r="G367" s="82"/>
      <c r="H367" s="71"/>
      <c r="I367" s="72"/>
      <c r="J367" s="72"/>
      <c r="K367" s="73"/>
      <c r="L367" s="72"/>
      <c r="M367" s="64" t="str">
        <f t="shared" si="10"/>
        <v/>
      </c>
      <c r="N367" s="65" t="str">
        <f t="shared" si="11"/>
        <v/>
      </c>
      <c r="O367" s="76"/>
      <c r="P367" s="77"/>
      <c r="Q367" s="76"/>
    </row>
    <row r="368" spans="2:17" ht="15" customHeight="1" x14ac:dyDescent="0.25">
      <c r="B368" s="67"/>
      <c r="C368" s="81"/>
      <c r="D368" s="82"/>
      <c r="E368" s="63" t="str">
        <f>IF($C368&lt;&gt;"",VLOOKUP($C368,T_Etablissements[#All],2,0),"")</f>
        <v/>
      </c>
      <c r="F368" s="81"/>
      <c r="G368" s="82"/>
      <c r="H368" s="71"/>
      <c r="I368" s="72"/>
      <c r="J368" s="72"/>
      <c r="K368" s="73"/>
      <c r="L368" s="72"/>
      <c r="M368" s="64" t="str">
        <f t="shared" si="10"/>
        <v/>
      </c>
      <c r="N368" s="65" t="str">
        <f t="shared" si="11"/>
        <v/>
      </c>
      <c r="O368" s="76"/>
      <c r="P368" s="77"/>
      <c r="Q368" s="76"/>
    </row>
    <row r="369" spans="2:17" ht="15" customHeight="1" x14ac:dyDescent="0.25">
      <c r="B369" s="67"/>
      <c r="C369" s="81"/>
      <c r="D369" s="82"/>
      <c r="E369" s="63" t="str">
        <f>IF($C369&lt;&gt;"",VLOOKUP($C369,T_Etablissements[#All],2,0),"")</f>
        <v/>
      </c>
      <c r="F369" s="81"/>
      <c r="G369" s="82"/>
      <c r="H369" s="71"/>
      <c r="I369" s="72"/>
      <c r="J369" s="72"/>
      <c r="K369" s="73"/>
      <c r="L369" s="72"/>
      <c r="M369" s="64" t="str">
        <f t="shared" si="10"/>
        <v/>
      </c>
      <c r="N369" s="65" t="str">
        <f t="shared" si="11"/>
        <v/>
      </c>
      <c r="O369" s="76"/>
      <c r="P369" s="77"/>
      <c r="Q369" s="76"/>
    </row>
    <row r="370" spans="2:17" ht="15" customHeight="1" x14ac:dyDescent="0.25">
      <c r="B370" s="67"/>
      <c r="C370" s="81"/>
      <c r="D370" s="82"/>
      <c r="E370" s="63" t="str">
        <f>IF($C370&lt;&gt;"",VLOOKUP($C370,T_Etablissements[#All],2,0),"")</f>
        <v/>
      </c>
      <c r="F370" s="81"/>
      <c r="G370" s="82"/>
      <c r="H370" s="71"/>
      <c r="I370" s="72"/>
      <c r="J370" s="72"/>
      <c r="K370" s="73"/>
      <c r="L370" s="72"/>
      <c r="M370" s="64" t="str">
        <f t="shared" si="10"/>
        <v/>
      </c>
      <c r="N370" s="65" t="str">
        <f t="shared" si="11"/>
        <v/>
      </c>
      <c r="O370" s="76"/>
      <c r="P370" s="77"/>
      <c r="Q370" s="76"/>
    </row>
    <row r="371" spans="2:17" ht="15" customHeight="1" x14ac:dyDescent="0.25">
      <c r="B371" s="67"/>
      <c r="C371" s="81"/>
      <c r="D371" s="82"/>
      <c r="E371" s="63" t="str">
        <f>IF($C371&lt;&gt;"",VLOOKUP($C371,T_Etablissements[#All],2,0),"")</f>
        <v/>
      </c>
      <c r="F371" s="81"/>
      <c r="G371" s="82"/>
      <c r="H371" s="71"/>
      <c r="I371" s="72"/>
      <c r="J371" s="72"/>
      <c r="K371" s="73"/>
      <c r="L371" s="72"/>
      <c r="M371" s="64" t="str">
        <f t="shared" si="10"/>
        <v/>
      </c>
      <c r="N371" s="65" t="str">
        <f t="shared" si="11"/>
        <v/>
      </c>
      <c r="O371" s="76"/>
      <c r="P371" s="77"/>
      <c r="Q371" s="76"/>
    </row>
    <row r="372" spans="2:17" ht="15" customHeight="1" x14ac:dyDescent="0.25">
      <c r="B372" s="67"/>
      <c r="C372" s="81"/>
      <c r="D372" s="82"/>
      <c r="E372" s="63" t="str">
        <f>IF($C372&lt;&gt;"",VLOOKUP($C372,T_Etablissements[#All],2,0),"")</f>
        <v/>
      </c>
      <c r="F372" s="81"/>
      <c r="G372" s="82"/>
      <c r="H372" s="71"/>
      <c r="I372" s="72"/>
      <c r="J372" s="72"/>
      <c r="K372" s="73"/>
      <c r="L372" s="72"/>
      <c r="M372" s="64" t="str">
        <f t="shared" si="10"/>
        <v/>
      </c>
      <c r="N372" s="65" t="str">
        <f t="shared" si="11"/>
        <v/>
      </c>
      <c r="O372" s="76"/>
      <c r="P372" s="77"/>
      <c r="Q372" s="76"/>
    </row>
    <row r="373" spans="2:17" ht="15" customHeight="1" x14ac:dyDescent="0.25">
      <c r="B373" s="67"/>
      <c r="C373" s="81"/>
      <c r="D373" s="82"/>
      <c r="E373" s="63" t="str">
        <f>IF($C373&lt;&gt;"",VLOOKUP($C373,T_Etablissements[#All],2,0),"")</f>
        <v/>
      </c>
      <c r="F373" s="81"/>
      <c r="G373" s="82"/>
      <c r="H373" s="71"/>
      <c r="I373" s="72"/>
      <c r="J373" s="72"/>
      <c r="K373" s="73"/>
      <c r="L373" s="72"/>
      <c r="M373" s="64" t="str">
        <f t="shared" si="10"/>
        <v/>
      </c>
      <c r="N373" s="65" t="str">
        <f t="shared" si="11"/>
        <v/>
      </c>
      <c r="O373" s="76"/>
      <c r="P373" s="77"/>
      <c r="Q373" s="76"/>
    </row>
    <row r="374" spans="2:17" ht="15" customHeight="1" x14ac:dyDescent="0.25">
      <c r="B374" s="67"/>
      <c r="C374" s="81"/>
      <c r="D374" s="82"/>
      <c r="E374" s="63" t="str">
        <f>IF($C374&lt;&gt;"",VLOOKUP($C374,T_Etablissements[#All],2,0),"")</f>
        <v/>
      </c>
      <c r="F374" s="81"/>
      <c r="G374" s="82"/>
      <c r="H374" s="71"/>
      <c r="I374" s="72"/>
      <c r="J374" s="72"/>
      <c r="K374" s="73"/>
      <c r="L374" s="72"/>
      <c r="M374" s="64" t="str">
        <f t="shared" si="10"/>
        <v/>
      </c>
      <c r="N374" s="65" t="str">
        <f t="shared" si="11"/>
        <v/>
      </c>
      <c r="O374" s="76"/>
      <c r="P374" s="77"/>
      <c r="Q374" s="76"/>
    </row>
    <row r="375" spans="2:17" ht="15" customHeight="1" x14ac:dyDescent="0.25">
      <c r="B375" s="67"/>
      <c r="C375" s="81"/>
      <c r="D375" s="82"/>
      <c r="E375" s="63" t="str">
        <f>IF($C375&lt;&gt;"",VLOOKUP($C375,T_Etablissements[#All],2,0),"")</f>
        <v/>
      </c>
      <c r="F375" s="81"/>
      <c r="G375" s="82"/>
      <c r="H375" s="71"/>
      <c r="I375" s="72"/>
      <c r="J375" s="72"/>
      <c r="K375" s="73"/>
      <c r="L375" s="72"/>
      <c r="M375" s="64" t="str">
        <f t="shared" si="10"/>
        <v/>
      </c>
      <c r="N375" s="65" t="str">
        <f t="shared" si="11"/>
        <v/>
      </c>
      <c r="O375" s="76"/>
      <c r="P375" s="77"/>
      <c r="Q375" s="76"/>
    </row>
    <row r="376" spans="2:17" ht="15" customHeight="1" x14ac:dyDescent="0.25">
      <c r="B376" s="67"/>
      <c r="C376" s="81"/>
      <c r="D376" s="82"/>
      <c r="E376" s="63" t="str">
        <f>IF($C376&lt;&gt;"",VLOOKUP($C376,T_Etablissements[#All],2,0),"")</f>
        <v/>
      </c>
      <c r="F376" s="81"/>
      <c r="G376" s="82"/>
      <c r="H376" s="71"/>
      <c r="I376" s="72"/>
      <c r="J376" s="72"/>
      <c r="K376" s="73"/>
      <c r="L376" s="72"/>
      <c r="M376" s="64" t="str">
        <f t="shared" si="10"/>
        <v/>
      </c>
      <c r="N376" s="65" t="str">
        <f t="shared" si="11"/>
        <v/>
      </c>
      <c r="O376" s="76"/>
      <c r="P376" s="77"/>
      <c r="Q376" s="76"/>
    </row>
    <row r="377" spans="2:17" ht="15" customHeight="1" x14ac:dyDescent="0.25">
      <c r="B377" s="67"/>
      <c r="C377" s="81"/>
      <c r="D377" s="82"/>
      <c r="E377" s="63" t="str">
        <f>IF($C377&lt;&gt;"",VLOOKUP($C377,T_Etablissements[#All],2,0),"")</f>
        <v/>
      </c>
      <c r="F377" s="81"/>
      <c r="G377" s="82"/>
      <c r="H377" s="71"/>
      <c r="I377" s="72"/>
      <c r="J377" s="72"/>
      <c r="K377" s="73"/>
      <c r="L377" s="72"/>
      <c r="M377" s="64" t="str">
        <f t="shared" si="10"/>
        <v/>
      </c>
      <c r="N377" s="65" t="str">
        <f t="shared" si="11"/>
        <v/>
      </c>
      <c r="O377" s="76"/>
      <c r="P377" s="77"/>
      <c r="Q377" s="76"/>
    </row>
    <row r="378" spans="2:17" ht="15" customHeight="1" x14ac:dyDescent="0.25">
      <c r="B378" s="67"/>
      <c r="C378" s="81"/>
      <c r="D378" s="82"/>
      <c r="E378" s="63" t="str">
        <f>IF($C378&lt;&gt;"",VLOOKUP($C378,T_Etablissements[#All],2,0),"")</f>
        <v/>
      </c>
      <c r="F378" s="81"/>
      <c r="G378" s="82"/>
      <c r="H378" s="71"/>
      <c r="I378" s="72"/>
      <c r="J378" s="72"/>
      <c r="K378" s="73"/>
      <c r="L378" s="72"/>
      <c r="M378" s="64" t="str">
        <f t="shared" si="10"/>
        <v/>
      </c>
      <c r="N378" s="65" t="str">
        <f t="shared" si="11"/>
        <v/>
      </c>
      <c r="O378" s="76"/>
      <c r="P378" s="77"/>
      <c r="Q378" s="76"/>
    </row>
    <row r="379" spans="2:17" ht="15" customHeight="1" x14ac:dyDescent="0.25">
      <c r="B379" s="67"/>
      <c r="C379" s="81"/>
      <c r="D379" s="82"/>
      <c r="E379" s="63" t="str">
        <f>IF($C379&lt;&gt;"",VLOOKUP($C379,T_Etablissements[#All],2,0),"")</f>
        <v/>
      </c>
      <c r="F379" s="81"/>
      <c r="G379" s="82"/>
      <c r="H379" s="71"/>
      <c r="I379" s="72"/>
      <c r="J379" s="72"/>
      <c r="K379" s="73"/>
      <c r="L379" s="72"/>
      <c r="M379" s="64" t="str">
        <f t="shared" ref="M379:M442" si="12">IF($L379&lt;&gt;"",YEARFRAC($J379,$L379,4)*12,"")</f>
        <v/>
      </c>
      <c r="N379" s="65" t="str">
        <f t="shared" ref="N379:N442" si="13">IF($L379&lt;&gt;"",$K379/12*(YEARFRAC($J379,$L379,4)*12),"")</f>
        <v/>
      </c>
      <c r="O379" s="76"/>
      <c r="P379" s="77"/>
      <c r="Q379" s="76"/>
    </row>
    <row r="380" spans="2:17" ht="15" customHeight="1" x14ac:dyDescent="0.25">
      <c r="B380" s="67"/>
      <c r="C380" s="81"/>
      <c r="D380" s="82"/>
      <c r="E380" s="63" t="str">
        <f>IF($C380&lt;&gt;"",VLOOKUP($C380,T_Etablissements[#All],2,0),"")</f>
        <v/>
      </c>
      <c r="F380" s="81"/>
      <c r="G380" s="82"/>
      <c r="H380" s="71"/>
      <c r="I380" s="72"/>
      <c r="J380" s="72"/>
      <c r="K380" s="73"/>
      <c r="L380" s="72"/>
      <c r="M380" s="64" t="str">
        <f t="shared" si="12"/>
        <v/>
      </c>
      <c r="N380" s="65" t="str">
        <f t="shared" si="13"/>
        <v/>
      </c>
      <c r="O380" s="76"/>
      <c r="P380" s="77"/>
      <c r="Q380" s="76"/>
    </row>
    <row r="381" spans="2:17" ht="15" customHeight="1" x14ac:dyDescent="0.25">
      <c r="B381" s="67"/>
      <c r="C381" s="81"/>
      <c r="D381" s="82"/>
      <c r="E381" s="63" t="str">
        <f>IF($C381&lt;&gt;"",VLOOKUP($C381,T_Etablissements[#All],2,0),"")</f>
        <v/>
      </c>
      <c r="F381" s="81"/>
      <c r="G381" s="82"/>
      <c r="H381" s="71"/>
      <c r="I381" s="72"/>
      <c r="J381" s="72"/>
      <c r="K381" s="73"/>
      <c r="L381" s="72"/>
      <c r="M381" s="64" t="str">
        <f t="shared" si="12"/>
        <v/>
      </c>
      <c r="N381" s="65" t="str">
        <f t="shared" si="13"/>
        <v/>
      </c>
      <c r="O381" s="76"/>
      <c r="P381" s="77"/>
      <c r="Q381" s="76"/>
    </row>
    <row r="382" spans="2:17" ht="15" customHeight="1" x14ac:dyDescent="0.25">
      <c r="B382" s="67"/>
      <c r="C382" s="81"/>
      <c r="D382" s="82"/>
      <c r="E382" s="63" t="str">
        <f>IF($C382&lt;&gt;"",VLOOKUP($C382,T_Etablissements[#All],2,0),"")</f>
        <v/>
      </c>
      <c r="F382" s="81"/>
      <c r="G382" s="82"/>
      <c r="H382" s="71"/>
      <c r="I382" s="72"/>
      <c r="J382" s="72"/>
      <c r="K382" s="73"/>
      <c r="L382" s="72"/>
      <c r="M382" s="64" t="str">
        <f t="shared" si="12"/>
        <v/>
      </c>
      <c r="N382" s="65" t="str">
        <f t="shared" si="13"/>
        <v/>
      </c>
      <c r="O382" s="76"/>
      <c r="P382" s="77"/>
      <c r="Q382" s="76"/>
    </row>
    <row r="383" spans="2:17" ht="15" customHeight="1" x14ac:dyDescent="0.25">
      <c r="B383" s="67"/>
      <c r="C383" s="81"/>
      <c r="D383" s="82"/>
      <c r="E383" s="63" t="str">
        <f>IF($C383&lt;&gt;"",VLOOKUP($C383,T_Etablissements[#All],2,0),"")</f>
        <v/>
      </c>
      <c r="F383" s="81"/>
      <c r="G383" s="82"/>
      <c r="H383" s="71"/>
      <c r="I383" s="72"/>
      <c r="J383" s="72"/>
      <c r="K383" s="73"/>
      <c r="L383" s="72"/>
      <c r="M383" s="64" t="str">
        <f t="shared" si="12"/>
        <v/>
      </c>
      <c r="N383" s="65" t="str">
        <f t="shared" si="13"/>
        <v/>
      </c>
      <c r="O383" s="76"/>
      <c r="P383" s="77"/>
      <c r="Q383" s="76"/>
    </row>
    <row r="384" spans="2:17" ht="15" customHeight="1" x14ac:dyDescent="0.25">
      <c r="B384" s="67"/>
      <c r="C384" s="81"/>
      <c r="D384" s="82"/>
      <c r="E384" s="63" t="str">
        <f>IF($C384&lt;&gt;"",VLOOKUP($C384,T_Etablissements[#All],2,0),"")</f>
        <v/>
      </c>
      <c r="F384" s="81"/>
      <c r="G384" s="82"/>
      <c r="H384" s="71"/>
      <c r="I384" s="72"/>
      <c r="J384" s="72"/>
      <c r="K384" s="73"/>
      <c r="L384" s="72"/>
      <c r="M384" s="64" t="str">
        <f t="shared" si="12"/>
        <v/>
      </c>
      <c r="N384" s="65" t="str">
        <f t="shared" si="13"/>
        <v/>
      </c>
      <c r="O384" s="76"/>
      <c r="P384" s="77"/>
      <c r="Q384" s="76"/>
    </row>
    <row r="385" spans="2:17" ht="15" customHeight="1" x14ac:dyDescent="0.25">
      <c r="B385" s="67"/>
      <c r="C385" s="81"/>
      <c r="D385" s="82"/>
      <c r="E385" s="63" t="str">
        <f>IF($C385&lt;&gt;"",VLOOKUP($C385,T_Etablissements[#All],2,0),"")</f>
        <v/>
      </c>
      <c r="F385" s="81"/>
      <c r="G385" s="82"/>
      <c r="H385" s="71"/>
      <c r="I385" s="72"/>
      <c r="J385" s="72"/>
      <c r="K385" s="73"/>
      <c r="L385" s="72"/>
      <c r="M385" s="64" t="str">
        <f t="shared" si="12"/>
        <v/>
      </c>
      <c r="N385" s="65" t="str">
        <f t="shared" si="13"/>
        <v/>
      </c>
      <c r="O385" s="76"/>
      <c r="P385" s="77"/>
      <c r="Q385" s="76"/>
    </row>
    <row r="386" spans="2:17" ht="15" customHeight="1" x14ac:dyDescent="0.25">
      <c r="B386" s="67"/>
      <c r="C386" s="81"/>
      <c r="D386" s="82"/>
      <c r="E386" s="63" t="str">
        <f>IF($C386&lt;&gt;"",VLOOKUP($C386,T_Etablissements[#All],2,0),"")</f>
        <v/>
      </c>
      <c r="F386" s="81"/>
      <c r="G386" s="82"/>
      <c r="H386" s="71"/>
      <c r="I386" s="72"/>
      <c r="J386" s="72"/>
      <c r="K386" s="73"/>
      <c r="L386" s="72"/>
      <c r="M386" s="64" t="str">
        <f t="shared" si="12"/>
        <v/>
      </c>
      <c r="N386" s="65" t="str">
        <f t="shared" si="13"/>
        <v/>
      </c>
      <c r="O386" s="76"/>
      <c r="P386" s="77"/>
      <c r="Q386" s="76"/>
    </row>
    <row r="387" spans="2:17" ht="15" customHeight="1" x14ac:dyDescent="0.25">
      <c r="B387" s="67"/>
      <c r="C387" s="81"/>
      <c r="D387" s="82"/>
      <c r="E387" s="63" t="str">
        <f>IF($C387&lt;&gt;"",VLOOKUP($C387,T_Etablissements[#All],2,0),"")</f>
        <v/>
      </c>
      <c r="F387" s="81"/>
      <c r="G387" s="82"/>
      <c r="H387" s="71"/>
      <c r="I387" s="72"/>
      <c r="J387" s="72"/>
      <c r="K387" s="73"/>
      <c r="L387" s="72"/>
      <c r="M387" s="64" t="str">
        <f t="shared" si="12"/>
        <v/>
      </c>
      <c r="N387" s="65" t="str">
        <f t="shared" si="13"/>
        <v/>
      </c>
      <c r="O387" s="76"/>
      <c r="P387" s="77"/>
      <c r="Q387" s="76"/>
    </row>
    <row r="388" spans="2:17" ht="15" customHeight="1" x14ac:dyDescent="0.25">
      <c r="B388" s="67"/>
      <c r="C388" s="81"/>
      <c r="D388" s="82"/>
      <c r="E388" s="63" t="str">
        <f>IF($C388&lt;&gt;"",VLOOKUP($C388,T_Etablissements[#All],2,0),"")</f>
        <v/>
      </c>
      <c r="F388" s="81"/>
      <c r="G388" s="82"/>
      <c r="H388" s="71"/>
      <c r="I388" s="72"/>
      <c r="J388" s="72"/>
      <c r="K388" s="73"/>
      <c r="L388" s="72"/>
      <c r="M388" s="64" t="str">
        <f t="shared" si="12"/>
        <v/>
      </c>
      <c r="N388" s="65" t="str">
        <f t="shared" si="13"/>
        <v/>
      </c>
      <c r="O388" s="76"/>
      <c r="P388" s="77"/>
      <c r="Q388" s="76"/>
    </row>
    <row r="389" spans="2:17" ht="15" customHeight="1" x14ac:dyDescent="0.25">
      <c r="B389" s="67"/>
      <c r="C389" s="81"/>
      <c r="D389" s="82"/>
      <c r="E389" s="63" t="str">
        <f>IF($C389&lt;&gt;"",VLOOKUP($C389,T_Etablissements[#All],2,0),"")</f>
        <v/>
      </c>
      <c r="F389" s="81"/>
      <c r="G389" s="82"/>
      <c r="H389" s="71"/>
      <c r="I389" s="72"/>
      <c r="J389" s="72"/>
      <c r="K389" s="73"/>
      <c r="L389" s="72"/>
      <c r="M389" s="64" t="str">
        <f t="shared" si="12"/>
        <v/>
      </c>
      <c r="N389" s="65" t="str">
        <f t="shared" si="13"/>
        <v/>
      </c>
      <c r="O389" s="76"/>
      <c r="P389" s="77"/>
      <c r="Q389" s="76"/>
    </row>
    <row r="390" spans="2:17" ht="15" customHeight="1" x14ac:dyDescent="0.25">
      <c r="B390" s="67"/>
      <c r="C390" s="81"/>
      <c r="D390" s="82"/>
      <c r="E390" s="63" t="str">
        <f>IF($C390&lt;&gt;"",VLOOKUP($C390,T_Etablissements[#All],2,0),"")</f>
        <v/>
      </c>
      <c r="F390" s="81"/>
      <c r="G390" s="82"/>
      <c r="H390" s="71"/>
      <c r="I390" s="72"/>
      <c r="J390" s="72"/>
      <c r="K390" s="73"/>
      <c r="L390" s="72"/>
      <c r="M390" s="64" t="str">
        <f t="shared" si="12"/>
        <v/>
      </c>
      <c r="N390" s="65" t="str">
        <f t="shared" si="13"/>
        <v/>
      </c>
      <c r="O390" s="76"/>
      <c r="P390" s="77"/>
      <c r="Q390" s="76"/>
    </row>
    <row r="391" spans="2:17" ht="15" customHeight="1" x14ac:dyDescent="0.25">
      <c r="B391" s="67"/>
      <c r="C391" s="81"/>
      <c r="D391" s="82"/>
      <c r="E391" s="63" t="str">
        <f>IF($C391&lt;&gt;"",VLOOKUP($C391,T_Etablissements[#All],2,0),"")</f>
        <v/>
      </c>
      <c r="F391" s="81"/>
      <c r="G391" s="82"/>
      <c r="H391" s="71"/>
      <c r="I391" s="72"/>
      <c r="J391" s="72"/>
      <c r="K391" s="73"/>
      <c r="L391" s="72"/>
      <c r="M391" s="64" t="str">
        <f t="shared" si="12"/>
        <v/>
      </c>
      <c r="N391" s="65" t="str">
        <f t="shared" si="13"/>
        <v/>
      </c>
      <c r="O391" s="76"/>
      <c r="P391" s="77"/>
      <c r="Q391" s="76"/>
    </row>
    <row r="392" spans="2:17" ht="15" customHeight="1" x14ac:dyDescent="0.25">
      <c r="B392" s="67"/>
      <c r="C392" s="81"/>
      <c r="D392" s="82"/>
      <c r="E392" s="63" t="str">
        <f>IF($C392&lt;&gt;"",VLOOKUP($C392,T_Etablissements[#All],2,0),"")</f>
        <v/>
      </c>
      <c r="F392" s="81"/>
      <c r="G392" s="82"/>
      <c r="H392" s="71"/>
      <c r="I392" s="72"/>
      <c r="J392" s="72"/>
      <c r="K392" s="73"/>
      <c r="L392" s="72"/>
      <c r="M392" s="64" t="str">
        <f t="shared" si="12"/>
        <v/>
      </c>
      <c r="N392" s="65" t="str">
        <f t="shared" si="13"/>
        <v/>
      </c>
      <c r="O392" s="76"/>
      <c r="P392" s="77"/>
      <c r="Q392" s="76"/>
    </row>
    <row r="393" spans="2:17" ht="15" customHeight="1" x14ac:dyDescent="0.25">
      <c r="B393" s="67"/>
      <c r="C393" s="81"/>
      <c r="D393" s="82"/>
      <c r="E393" s="63" t="str">
        <f>IF($C393&lt;&gt;"",VLOOKUP($C393,T_Etablissements[#All],2,0),"")</f>
        <v/>
      </c>
      <c r="F393" s="81"/>
      <c r="G393" s="82"/>
      <c r="H393" s="71"/>
      <c r="I393" s="72"/>
      <c r="J393" s="72"/>
      <c r="K393" s="73"/>
      <c r="L393" s="72"/>
      <c r="M393" s="64" t="str">
        <f t="shared" si="12"/>
        <v/>
      </c>
      <c r="N393" s="65" t="str">
        <f t="shared" si="13"/>
        <v/>
      </c>
      <c r="O393" s="76"/>
      <c r="P393" s="77"/>
      <c r="Q393" s="76"/>
    </row>
    <row r="394" spans="2:17" ht="15" customHeight="1" x14ac:dyDescent="0.25">
      <c r="B394" s="67"/>
      <c r="C394" s="81"/>
      <c r="D394" s="82"/>
      <c r="E394" s="63" t="str">
        <f>IF($C394&lt;&gt;"",VLOOKUP($C394,T_Etablissements[#All],2,0),"")</f>
        <v/>
      </c>
      <c r="F394" s="81"/>
      <c r="G394" s="82"/>
      <c r="H394" s="71"/>
      <c r="I394" s="72"/>
      <c r="J394" s="72"/>
      <c r="K394" s="73"/>
      <c r="L394" s="72"/>
      <c r="M394" s="64" t="str">
        <f t="shared" si="12"/>
        <v/>
      </c>
      <c r="N394" s="65" t="str">
        <f t="shared" si="13"/>
        <v/>
      </c>
      <c r="O394" s="76"/>
      <c r="P394" s="77"/>
      <c r="Q394" s="76"/>
    </row>
    <row r="395" spans="2:17" ht="15" customHeight="1" x14ac:dyDescent="0.25">
      <c r="B395" s="67"/>
      <c r="C395" s="81"/>
      <c r="D395" s="82"/>
      <c r="E395" s="63" t="str">
        <f>IF($C395&lt;&gt;"",VLOOKUP($C395,T_Etablissements[#All],2,0),"")</f>
        <v/>
      </c>
      <c r="F395" s="81"/>
      <c r="G395" s="82"/>
      <c r="H395" s="71"/>
      <c r="I395" s="72"/>
      <c r="J395" s="72"/>
      <c r="K395" s="73"/>
      <c r="L395" s="72"/>
      <c r="M395" s="64" t="str">
        <f t="shared" si="12"/>
        <v/>
      </c>
      <c r="N395" s="65" t="str">
        <f t="shared" si="13"/>
        <v/>
      </c>
      <c r="O395" s="76"/>
      <c r="P395" s="77"/>
      <c r="Q395" s="76"/>
    </row>
    <row r="396" spans="2:17" ht="15" customHeight="1" x14ac:dyDescent="0.25">
      <c r="B396" s="67"/>
      <c r="C396" s="81"/>
      <c r="D396" s="82"/>
      <c r="E396" s="63" t="str">
        <f>IF($C396&lt;&gt;"",VLOOKUP($C396,T_Etablissements[#All],2,0),"")</f>
        <v/>
      </c>
      <c r="F396" s="81"/>
      <c r="G396" s="82"/>
      <c r="H396" s="71"/>
      <c r="I396" s="72"/>
      <c r="J396" s="72"/>
      <c r="K396" s="73"/>
      <c r="L396" s="72"/>
      <c r="M396" s="64" t="str">
        <f t="shared" si="12"/>
        <v/>
      </c>
      <c r="N396" s="65" t="str">
        <f t="shared" si="13"/>
        <v/>
      </c>
      <c r="O396" s="76"/>
      <c r="P396" s="77"/>
      <c r="Q396" s="76"/>
    </row>
    <row r="397" spans="2:17" ht="15" customHeight="1" x14ac:dyDescent="0.25">
      <c r="B397" s="67"/>
      <c r="C397" s="81"/>
      <c r="D397" s="82"/>
      <c r="E397" s="63" t="str">
        <f>IF($C397&lt;&gt;"",VLOOKUP($C397,T_Etablissements[#All],2,0),"")</f>
        <v/>
      </c>
      <c r="F397" s="81"/>
      <c r="G397" s="82"/>
      <c r="H397" s="71"/>
      <c r="I397" s="72"/>
      <c r="J397" s="72"/>
      <c r="K397" s="73"/>
      <c r="L397" s="72"/>
      <c r="M397" s="64" t="str">
        <f t="shared" si="12"/>
        <v/>
      </c>
      <c r="N397" s="65" t="str">
        <f t="shared" si="13"/>
        <v/>
      </c>
      <c r="O397" s="76"/>
      <c r="P397" s="77"/>
      <c r="Q397" s="76"/>
    </row>
    <row r="398" spans="2:17" ht="15" customHeight="1" x14ac:dyDescent="0.25">
      <c r="B398" s="67"/>
      <c r="C398" s="81"/>
      <c r="D398" s="82"/>
      <c r="E398" s="63" t="str">
        <f>IF($C398&lt;&gt;"",VLOOKUP($C398,T_Etablissements[#All],2,0),"")</f>
        <v/>
      </c>
      <c r="F398" s="81"/>
      <c r="G398" s="82"/>
      <c r="H398" s="71"/>
      <c r="I398" s="72"/>
      <c r="J398" s="72"/>
      <c r="K398" s="73"/>
      <c r="L398" s="72"/>
      <c r="M398" s="64" t="str">
        <f t="shared" si="12"/>
        <v/>
      </c>
      <c r="N398" s="65" t="str">
        <f t="shared" si="13"/>
        <v/>
      </c>
      <c r="O398" s="76"/>
      <c r="P398" s="77"/>
      <c r="Q398" s="76"/>
    </row>
    <row r="399" spans="2:17" ht="15" customHeight="1" x14ac:dyDescent="0.25">
      <c r="B399" s="67"/>
      <c r="C399" s="81"/>
      <c r="D399" s="82"/>
      <c r="E399" s="63" t="str">
        <f>IF($C399&lt;&gt;"",VLOOKUP($C399,T_Etablissements[#All],2,0),"")</f>
        <v/>
      </c>
      <c r="F399" s="81"/>
      <c r="G399" s="82"/>
      <c r="H399" s="71"/>
      <c r="I399" s="72"/>
      <c r="J399" s="72"/>
      <c r="K399" s="73"/>
      <c r="L399" s="72"/>
      <c r="M399" s="64" t="str">
        <f t="shared" si="12"/>
        <v/>
      </c>
      <c r="N399" s="65" t="str">
        <f t="shared" si="13"/>
        <v/>
      </c>
      <c r="O399" s="76"/>
      <c r="P399" s="77"/>
      <c r="Q399" s="76"/>
    </row>
    <row r="400" spans="2:17" ht="15" customHeight="1" x14ac:dyDescent="0.25">
      <c r="B400" s="67"/>
      <c r="C400" s="81"/>
      <c r="D400" s="82"/>
      <c r="E400" s="63" t="str">
        <f>IF($C400&lt;&gt;"",VLOOKUP($C400,T_Etablissements[#All],2,0),"")</f>
        <v/>
      </c>
      <c r="F400" s="81"/>
      <c r="G400" s="82"/>
      <c r="H400" s="71"/>
      <c r="I400" s="72"/>
      <c r="J400" s="72"/>
      <c r="K400" s="73"/>
      <c r="L400" s="72"/>
      <c r="M400" s="64" t="str">
        <f t="shared" si="12"/>
        <v/>
      </c>
      <c r="N400" s="65" t="str">
        <f t="shared" si="13"/>
        <v/>
      </c>
      <c r="O400" s="76"/>
      <c r="P400" s="77"/>
      <c r="Q400" s="76"/>
    </row>
    <row r="401" spans="2:17" ht="15" customHeight="1" x14ac:dyDescent="0.25">
      <c r="B401" s="67"/>
      <c r="C401" s="81"/>
      <c r="D401" s="82"/>
      <c r="E401" s="63" t="str">
        <f>IF($C401&lt;&gt;"",VLOOKUP($C401,T_Etablissements[#All],2,0),"")</f>
        <v/>
      </c>
      <c r="F401" s="81"/>
      <c r="G401" s="82"/>
      <c r="H401" s="71"/>
      <c r="I401" s="72"/>
      <c r="J401" s="72"/>
      <c r="K401" s="73"/>
      <c r="L401" s="72"/>
      <c r="M401" s="64" t="str">
        <f t="shared" si="12"/>
        <v/>
      </c>
      <c r="N401" s="65" t="str">
        <f t="shared" si="13"/>
        <v/>
      </c>
      <c r="O401" s="76"/>
      <c r="P401" s="77"/>
      <c r="Q401" s="76"/>
    </row>
    <row r="402" spans="2:17" ht="15" customHeight="1" x14ac:dyDescent="0.25">
      <c r="B402" s="67"/>
      <c r="C402" s="81"/>
      <c r="D402" s="82"/>
      <c r="E402" s="63" t="str">
        <f>IF($C402&lt;&gt;"",VLOOKUP($C402,T_Etablissements[#All],2,0),"")</f>
        <v/>
      </c>
      <c r="F402" s="81"/>
      <c r="G402" s="82"/>
      <c r="H402" s="71"/>
      <c r="I402" s="72"/>
      <c r="J402" s="72"/>
      <c r="K402" s="73"/>
      <c r="L402" s="72"/>
      <c r="M402" s="64" t="str">
        <f t="shared" si="12"/>
        <v/>
      </c>
      <c r="N402" s="65" t="str">
        <f t="shared" si="13"/>
        <v/>
      </c>
      <c r="O402" s="76"/>
      <c r="P402" s="77"/>
      <c r="Q402" s="76"/>
    </row>
    <row r="403" spans="2:17" ht="15" customHeight="1" x14ac:dyDescent="0.25">
      <c r="B403" s="67"/>
      <c r="C403" s="81"/>
      <c r="D403" s="82"/>
      <c r="E403" s="63" t="str">
        <f>IF($C403&lt;&gt;"",VLOOKUP($C403,T_Etablissements[#All],2,0),"")</f>
        <v/>
      </c>
      <c r="F403" s="81"/>
      <c r="G403" s="82"/>
      <c r="H403" s="71"/>
      <c r="I403" s="72"/>
      <c r="J403" s="72"/>
      <c r="K403" s="73"/>
      <c r="L403" s="72"/>
      <c r="M403" s="64" t="str">
        <f t="shared" si="12"/>
        <v/>
      </c>
      <c r="N403" s="65" t="str">
        <f t="shared" si="13"/>
        <v/>
      </c>
      <c r="O403" s="76"/>
      <c r="P403" s="77"/>
      <c r="Q403" s="76"/>
    </row>
    <row r="404" spans="2:17" ht="15" customHeight="1" x14ac:dyDescent="0.25">
      <c r="B404" s="67"/>
      <c r="C404" s="81"/>
      <c r="D404" s="82"/>
      <c r="E404" s="63" t="str">
        <f>IF($C404&lt;&gt;"",VLOOKUP($C404,T_Etablissements[#All],2,0),"")</f>
        <v/>
      </c>
      <c r="F404" s="81"/>
      <c r="G404" s="82"/>
      <c r="H404" s="71"/>
      <c r="I404" s="72"/>
      <c r="J404" s="72"/>
      <c r="K404" s="73"/>
      <c r="L404" s="72"/>
      <c r="M404" s="64" t="str">
        <f t="shared" si="12"/>
        <v/>
      </c>
      <c r="N404" s="65" t="str">
        <f t="shared" si="13"/>
        <v/>
      </c>
      <c r="O404" s="76"/>
      <c r="P404" s="77"/>
      <c r="Q404" s="76"/>
    </row>
    <row r="405" spans="2:17" ht="15" customHeight="1" x14ac:dyDescent="0.25">
      <c r="B405" s="67"/>
      <c r="C405" s="81"/>
      <c r="D405" s="82"/>
      <c r="E405" s="63" t="str">
        <f>IF($C405&lt;&gt;"",VLOOKUP($C405,T_Etablissements[#All],2,0),"")</f>
        <v/>
      </c>
      <c r="F405" s="81"/>
      <c r="G405" s="82"/>
      <c r="H405" s="71"/>
      <c r="I405" s="72"/>
      <c r="J405" s="72"/>
      <c r="K405" s="73"/>
      <c r="L405" s="72"/>
      <c r="M405" s="64" t="str">
        <f t="shared" si="12"/>
        <v/>
      </c>
      <c r="N405" s="65" t="str">
        <f t="shared" si="13"/>
        <v/>
      </c>
      <c r="O405" s="76"/>
      <c r="P405" s="77"/>
      <c r="Q405" s="76"/>
    </row>
    <row r="406" spans="2:17" ht="15" customHeight="1" x14ac:dyDescent="0.25">
      <c r="B406" s="67"/>
      <c r="C406" s="81"/>
      <c r="D406" s="82"/>
      <c r="E406" s="63" t="str">
        <f>IF($C406&lt;&gt;"",VLOOKUP($C406,T_Etablissements[#All],2,0),"")</f>
        <v/>
      </c>
      <c r="F406" s="81"/>
      <c r="G406" s="82"/>
      <c r="H406" s="71"/>
      <c r="I406" s="72"/>
      <c r="J406" s="72"/>
      <c r="K406" s="73"/>
      <c r="L406" s="72"/>
      <c r="M406" s="64" t="str">
        <f t="shared" si="12"/>
        <v/>
      </c>
      <c r="N406" s="65" t="str">
        <f t="shared" si="13"/>
        <v/>
      </c>
      <c r="O406" s="76"/>
      <c r="P406" s="77"/>
      <c r="Q406" s="76"/>
    </row>
    <row r="407" spans="2:17" ht="15" customHeight="1" x14ac:dyDescent="0.25">
      <c r="B407" s="67"/>
      <c r="C407" s="81"/>
      <c r="D407" s="82"/>
      <c r="E407" s="63" t="str">
        <f>IF($C407&lt;&gt;"",VLOOKUP($C407,T_Etablissements[#All],2,0),"")</f>
        <v/>
      </c>
      <c r="F407" s="81"/>
      <c r="G407" s="82"/>
      <c r="H407" s="71"/>
      <c r="I407" s="72"/>
      <c r="J407" s="72"/>
      <c r="K407" s="73"/>
      <c r="L407" s="72"/>
      <c r="M407" s="64" t="str">
        <f t="shared" si="12"/>
        <v/>
      </c>
      <c r="N407" s="65" t="str">
        <f t="shared" si="13"/>
        <v/>
      </c>
      <c r="O407" s="76"/>
      <c r="P407" s="77"/>
      <c r="Q407" s="76"/>
    </row>
    <row r="408" spans="2:17" ht="15" customHeight="1" x14ac:dyDescent="0.25">
      <c r="B408" s="67"/>
      <c r="C408" s="81"/>
      <c r="D408" s="82"/>
      <c r="E408" s="63" t="str">
        <f>IF($C408&lt;&gt;"",VLOOKUP($C408,T_Etablissements[#All],2,0),"")</f>
        <v/>
      </c>
      <c r="F408" s="81"/>
      <c r="G408" s="82"/>
      <c r="H408" s="71"/>
      <c r="I408" s="72"/>
      <c r="J408" s="72"/>
      <c r="K408" s="73"/>
      <c r="L408" s="72"/>
      <c r="M408" s="64" t="str">
        <f t="shared" si="12"/>
        <v/>
      </c>
      <c r="N408" s="65" t="str">
        <f t="shared" si="13"/>
        <v/>
      </c>
      <c r="O408" s="76"/>
      <c r="P408" s="77"/>
      <c r="Q408" s="76"/>
    </row>
    <row r="409" spans="2:17" ht="15" customHeight="1" x14ac:dyDescent="0.25">
      <c r="B409" s="67"/>
      <c r="C409" s="81"/>
      <c r="D409" s="82"/>
      <c r="E409" s="63" t="str">
        <f>IF($C409&lt;&gt;"",VLOOKUP($C409,T_Etablissements[#All],2,0),"")</f>
        <v/>
      </c>
      <c r="F409" s="81"/>
      <c r="G409" s="82"/>
      <c r="H409" s="71"/>
      <c r="I409" s="72"/>
      <c r="J409" s="72"/>
      <c r="K409" s="73"/>
      <c r="L409" s="72"/>
      <c r="M409" s="64" t="str">
        <f t="shared" si="12"/>
        <v/>
      </c>
      <c r="N409" s="65" t="str">
        <f t="shared" si="13"/>
        <v/>
      </c>
      <c r="O409" s="76"/>
      <c r="P409" s="77"/>
      <c r="Q409" s="76"/>
    </row>
    <row r="410" spans="2:17" ht="15" customHeight="1" x14ac:dyDescent="0.25">
      <c r="B410" s="67"/>
      <c r="C410" s="81"/>
      <c r="D410" s="82"/>
      <c r="E410" s="63" t="str">
        <f>IF($C410&lt;&gt;"",VLOOKUP($C410,T_Etablissements[#All],2,0),"")</f>
        <v/>
      </c>
      <c r="F410" s="81"/>
      <c r="G410" s="82"/>
      <c r="H410" s="71"/>
      <c r="I410" s="72"/>
      <c r="J410" s="72"/>
      <c r="K410" s="73"/>
      <c r="L410" s="72"/>
      <c r="M410" s="64" t="str">
        <f t="shared" si="12"/>
        <v/>
      </c>
      <c r="N410" s="65" t="str">
        <f t="shared" si="13"/>
        <v/>
      </c>
      <c r="O410" s="76"/>
      <c r="P410" s="77"/>
      <c r="Q410" s="76"/>
    </row>
    <row r="411" spans="2:17" ht="15" customHeight="1" x14ac:dyDescent="0.25">
      <c r="B411" s="67"/>
      <c r="C411" s="81"/>
      <c r="D411" s="82"/>
      <c r="E411" s="63" t="str">
        <f>IF($C411&lt;&gt;"",VLOOKUP($C411,T_Etablissements[#All],2,0),"")</f>
        <v/>
      </c>
      <c r="F411" s="81"/>
      <c r="G411" s="82"/>
      <c r="H411" s="71"/>
      <c r="I411" s="72"/>
      <c r="J411" s="72"/>
      <c r="K411" s="73"/>
      <c r="L411" s="72"/>
      <c r="M411" s="64" t="str">
        <f t="shared" si="12"/>
        <v/>
      </c>
      <c r="N411" s="65" t="str">
        <f t="shared" si="13"/>
        <v/>
      </c>
      <c r="O411" s="76"/>
      <c r="P411" s="77"/>
      <c r="Q411" s="76"/>
    </row>
    <row r="412" spans="2:17" ht="15" customHeight="1" x14ac:dyDescent="0.25">
      <c r="B412" s="67"/>
      <c r="C412" s="81"/>
      <c r="D412" s="82"/>
      <c r="E412" s="63" t="str">
        <f>IF($C412&lt;&gt;"",VLOOKUP($C412,T_Etablissements[#All],2,0),"")</f>
        <v/>
      </c>
      <c r="F412" s="81"/>
      <c r="G412" s="82"/>
      <c r="H412" s="71"/>
      <c r="I412" s="72"/>
      <c r="J412" s="72"/>
      <c r="K412" s="73"/>
      <c r="L412" s="72"/>
      <c r="M412" s="64" t="str">
        <f t="shared" si="12"/>
        <v/>
      </c>
      <c r="N412" s="65" t="str">
        <f t="shared" si="13"/>
        <v/>
      </c>
      <c r="O412" s="76"/>
      <c r="P412" s="77"/>
      <c r="Q412" s="76"/>
    </row>
    <row r="413" spans="2:17" ht="15" customHeight="1" x14ac:dyDescent="0.25">
      <c r="B413" s="67"/>
      <c r="C413" s="81"/>
      <c r="D413" s="82"/>
      <c r="E413" s="63" t="str">
        <f>IF($C413&lt;&gt;"",VLOOKUP($C413,T_Etablissements[#All],2,0),"")</f>
        <v/>
      </c>
      <c r="F413" s="81"/>
      <c r="G413" s="82"/>
      <c r="H413" s="71"/>
      <c r="I413" s="72"/>
      <c r="J413" s="72"/>
      <c r="K413" s="73"/>
      <c r="L413" s="72"/>
      <c r="M413" s="64" t="str">
        <f t="shared" si="12"/>
        <v/>
      </c>
      <c r="N413" s="65" t="str">
        <f t="shared" si="13"/>
        <v/>
      </c>
      <c r="O413" s="76"/>
      <c r="P413" s="77"/>
      <c r="Q413" s="76"/>
    </row>
    <row r="414" spans="2:17" ht="15" customHeight="1" x14ac:dyDescent="0.25">
      <c r="B414" s="67"/>
      <c r="C414" s="81"/>
      <c r="D414" s="82"/>
      <c r="E414" s="63" t="str">
        <f>IF($C414&lt;&gt;"",VLOOKUP($C414,T_Etablissements[#All],2,0),"")</f>
        <v/>
      </c>
      <c r="F414" s="81"/>
      <c r="G414" s="82"/>
      <c r="H414" s="71"/>
      <c r="I414" s="72"/>
      <c r="J414" s="72"/>
      <c r="K414" s="73"/>
      <c r="L414" s="72"/>
      <c r="M414" s="64" t="str">
        <f t="shared" si="12"/>
        <v/>
      </c>
      <c r="N414" s="65" t="str">
        <f t="shared" si="13"/>
        <v/>
      </c>
      <c r="O414" s="76"/>
      <c r="P414" s="77"/>
      <c r="Q414" s="76"/>
    </row>
    <row r="415" spans="2:17" ht="15" customHeight="1" x14ac:dyDescent="0.25">
      <c r="B415" s="67"/>
      <c r="C415" s="81"/>
      <c r="D415" s="82"/>
      <c r="E415" s="63" t="str">
        <f>IF($C415&lt;&gt;"",VLOOKUP($C415,T_Etablissements[#All],2,0),"")</f>
        <v/>
      </c>
      <c r="F415" s="81"/>
      <c r="G415" s="82"/>
      <c r="H415" s="71"/>
      <c r="I415" s="72"/>
      <c r="J415" s="72"/>
      <c r="K415" s="73"/>
      <c r="L415" s="72"/>
      <c r="M415" s="64" t="str">
        <f t="shared" si="12"/>
        <v/>
      </c>
      <c r="N415" s="65" t="str">
        <f t="shared" si="13"/>
        <v/>
      </c>
      <c r="O415" s="76"/>
      <c r="P415" s="77"/>
      <c r="Q415" s="76"/>
    </row>
    <row r="416" spans="2:17" ht="15" customHeight="1" x14ac:dyDescent="0.25">
      <c r="B416" s="67"/>
      <c r="C416" s="81"/>
      <c r="D416" s="82"/>
      <c r="E416" s="63" t="str">
        <f>IF($C416&lt;&gt;"",VLOOKUP($C416,T_Etablissements[#All],2,0),"")</f>
        <v/>
      </c>
      <c r="F416" s="81"/>
      <c r="G416" s="82"/>
      <c r="H416" s="71"/>
      <c r="I416" s="72"/>
      <c r="J416" s="72"/>
      <c r="K416" s="73"/>
      <c r="L416" s="72"/>
      <c r="M416" s="64" t="str">
        <f t="shared" si="12"/>
        <v/>
      </c>
      <c r="N416" s="65" t="str">
        <f t="shared" si="13"/>
        <v/>
      </c>
      <c r="O416" s="76"/>
      <c r="P416" s="77"/>
      <c r="Q416" s="76"/>
    </row>
    <row r="417" spans="2:17" ht="15" customHeight="1" x14ac:dyDescent="0.25">
      <c r="B417" s="67"/>
      <c r="C417" s="81"/>
      <c r="D417" s="82"/>
      <c r="E417" s="63" t="str">
        <f>IF($C417&lt;&gt;"",VLOOKUP($C417,T_Etablissements[#All],2,0),"")</f>
        <v/>
      </c>
      <c r="F417" s="81"/>
      <c r="G417" s="82"/>
      <c r="H417" s="71"/>
      <c r="I417" s="72"/>
      <c r="J417" s="72"/>
      <c r="K417" s="73"/>
      <c r="L417" s="72"/>
      <c r="M417" s="64" t="str">
        <f t="shared" si="12"/>
        <v/>
      </c>
      <c r="N417" s="65" t="str">
        <f t="shared" si="13"/>
        <v/>
      </c>
      <c r="O417" s="76"/>
      <c r="P417" s="77"/>
      <c r="Q417" s="76"/>
    </row>
    <row r="418" spans="2:17" ht="15" customHeight="1" x14ac:dyDescent="0.25">
      <c r="B418" s="67"/>
      <c r="C418" s="81"/>
      <c r="D418" s="82"/>
      <c r="E418" s="63" t="str">
        <f>IF($C418&lt;&gt;"",VLOOKUP($C418,T_Etablissements[#All],2,0),"")</f>
        <v/>
      </c>
      <c r="F418" s="81"/>
      <c r="G418" s="82"/>
      <c r="H418" s="71"/>
      <c r="I418" s="72"/>
      <c r="J418" s="72"/>
      <c r="K418" s="73"/>
      <c r="L418" s="72"/>
      <c r="M418" s="64" t="str">
        <f t="shared" si="12"/>
        <v/>
      </c>
      <c r="N418" s="65" t="str">
        <f t="shared" si="13"/>
        <v/>
      </c>
      <c r="O418" s="76"/>
      <c r="P418" s="77"/>
      <c r="Q418" s="76"/>
    </row>
    <row r="419" spans="2:17" ht="15" customHeight="1" x14ac:dyDescent="0.25">
      <c r="B419" s="67"/>
      <c r="C419" s="81"/>
      <c r="D419" s="82"/>
      <c r="E419" s="63" t="str">
        <f>IF($C419&lt;&gt;"",VLOOKUP($C419,T_Etablissements[#All],2,0),"")</f>
        <v/>
      </c>
      <c r="F419" s="81"/>
      <c r="G419" s="82"/>
      <c r="H419" s="71"/>
      <c r="I419" s="72"/>
      <c r="J419" s="72"/>
      <c r="K419" s="73"/>
      <c r="L419" s="72"/>
      <c r="M419" s="64" t="str">
        <f t="shared" si="12"/>
        <v/>
      </c>
      <c r="N419" s="65" t="str">
        <f t="shared" si="13"/>
        <v/>
      </c>
      <c r="O419" s="76"/>
      <c r="P419" s="77"/>
      <c r="Q419" s="76"/>
    </row>
    <row r="420" spans="2:17" ht="15" customHeight="1" x14ac:dyDescent="0.25">
      <c r="B420" s="67"/>
      <c r="C420" s="81"/>
      <c r="D420" s="82"/>
      <c r="E420" s="63" t="str">
        <f>IF($C420&lt;&gt;"",VLOOKUP($C420,T_Etablissements[#All],2,0),"")</f>
        <v/>
      </c>
      <c r="F420" s="81"/>
      <c r="G420" s="82"/>
      <c r="H420" s="71"/>
      <c r="I420" s="72"/>
      <c r="J420" s="72"/>
      <c r="K420" s="73"/>
      <c r="L420" s="72"/>
      <c r="M420" s="64" t="str">
        <f t="shared" si="12"/>
        <v/>
      </c>
      <c r="N420" s="65" t="str">
        <f t="shared" si="13"/>
        <v/>
      </c>
      <c r="O420" s="76"/>
      <c r="P420" s="77"/>
      <c r="Q420" s="76"/>
    </row>
    <row r="421" spans="2:17" ht="15" customHeight="1" x14ac:dyDescent="0.25">
      <c r="B421" s="67"/>
      <c r="C421" s="81"/>
      <c r="D421" s="82"/>
      <c r="E421" s="63" t="str">
        <f>IF($C421&lt;&gt;"",VLOOKUP($C421,T_Etablissements[#All],2,0),"")</f>
        <v/>
      </c>
      <c r="F421" s="81"/>
      <c r="G421" s="82"/>
      <c r="H421" s="71"/>
      <c r="I421" s="72"/>
      <c r="J421" s="72"/>
      <c r="K421" s="73"/>
      <c r="L421" s="72"/>
      <c r="M421" s="64" t="str">
        <f t="shared" si="12"/>
        <v/>
      </c>
      <c r="N421" s="65" t="str">
        <f t="shared" si="13"/>
        <v/>
      </c>
      <c r="O421" s="76"/>
      <c r="P421" s="77"/>
      <c r="Q421" s="76"/>
    </row>
    <row r="422" spans="2:17" ht="15" customHeight="1" x14ac:dyDescent="0.25">
      <c r="B422" s="67"/>
      <c r="C422" s="81"/>
      <c r="D422" s="82"/>
      <c r="E422" s="63" t="str">
        <f>IF($C422&lt;&gt;"",VLOOKUP($C422,T_Etablissements[#All],2,0),"")</f>
        <v/>
      </c>
      <c r="F422" s="81"/>
      <c r="G422" s="82"/>
      <c r="H422" s="71"/>
      <c r="I422" s="72"/>
      <c r="J422" s="72"/>
      <c r="K422" s="73"/>
      <c r="L422" s="72"/>
      <c r="M422" s="64" t="str">
        <f t="shared" si="12"/>
        <v/>
      </c>
      <c r="N422" s="65" t="str">
        <f t="shared" si="13"/>
        <v/>
      </c>
      <c r="O422" s="76"/>
      <c r="P422" s="77"/>
      <c r="Q422" s="76"/>
    </row>
    <row r="423" spans="2:17" ht="15" customHeight="1" x14ac:dyDescent="0.25">
      <c r="B423" s="67"/>
      <c r="C423" s="81"/>
      <c r="D423" s="82"/>
      <c r="E423" s="63" t="str">
        <f>IF($C423&lt;&gt;"",VLOOKUP($C423,T_Etablissements[#All],2,0),"")</f>
        <v/>
      </c>
      <c r="F423" s="81"/>
      <c r="G423" s="82"/>
      <c r="H423" s="71"/>
      <c r="I423" s="72"/>
      <c r="J423" s="72"/>
      <c r="K423" s="73"/>
      <c r="L423" s="72"/>
      <c r="M423" s="64" t="str">
        <f t="shared" si="12"/>
        <v/>
      </c>
      <c r="N423" s="65" t="str">
        <f t="shared" si="13"/>
        <v/>
      </c>
      <c r="O423" s="76"/>
      <c r="P423" s="77"/>
      <c r="Q423" s="76"/>
    </row>
    <row r="424" spans="2:17" ht="15" customHeight="1" x14ac:dyDescent="0.25">
      <c r="B424" s="67"/>
      <c r="C424" s="81"/>
      <c r="D424" s="82"/>
      <c r="E424" s="63" t="str">
        <f>IF($C424&lt;&gt;"",VLOOKUP($C424,T_Etablissements[#All],2,0),"")</f>
        <v/>
      </c>
      <c r="F424" s="81"/>
      <c r="G424" s="82"/>
      <c r="H424" s="71"/>
      <c r="I424" s="72"/>
      <c r="J424" s="72"/>
      <c r="K424" s="73"/>
      <c r="L424" s="72"/>
      <c r="M424" s="64" t="str">
        <f t="shared" si="12"/>
        <v/>
      </c>
      <c r="N424" s="65" t="str">
        <f t="shared" si="13"/>
        <v/>
      </c>
      <c r="O424" s="76"/>
      <c r="P424" s="77"/>
      <c r="Q424" s="76"/>
    </row>
    <row r="425" spans="2:17" ht="15" customHeight="1" x14ac:dyDescent="0.25">
      <c r="B425" s="67"/>
      <c r="C425" s="81"/>
      <c r="D425" s="82"/>
      <c r="E425" s="63" t="str">
        <f>IF($C425&lt;&gt;"",VLOOKUP($C425,T_Etablissements[#All],2,0),"")</f>
        <v/>
      </c>
      <c r="F425" s="81"/>
      <c r="G425" s="82"/>
      <c r="H425" s="71"/>
      <c r="I425" s="72"/>
      <c r="J425" s="72"/>
      <c r="K425" s="73"/>
      <c r="L425" s="72"/>
      <c r="M425" s="64" t="str">
        <f t="shared" si="12"/>
        <v/>
      </c>
      <c r="N425" s="65" t="str">
        <f t="shared" si="13"/>
        <v/>
      </c>
      <c r="O425" s="76"/>
      <c r="P425" s="77"/>
      <c r="Q425" s="76"/>
    </row>
    <row r="426" spans="2:17" ht="15" customHeight="1" x14ac:dyDescent="0.25">
      <c r="B426" s="67"/>
      <c r="C426" s="81"/>
      <c r="D426" s="82"/>
      <c r="E426" s="63" t="str">
        <f>IF($C426&lt;&gt;"",VLOOKUP($C426,T_Etablissements[#All],2,0),"")</f>
        <v/>
      </c>
      <c r="F426" s="81"/>
      <c r="G426" s="82"/>
      <c r="H426" s="71"/>
      <c r="I426" s="72"/>
      <c r="J426" s="72"/>
      <c r="K426" s="73"/>
      <c r="L426" s="72"/>
      <c r="M426" s="64" t="str">
        <f t="shared" si="12"/>
        <v/>
      </c>
      <c r="N426" s="65" t="str">
        <f t="shared" si="13"/>
        <v/>
      </c>
      <c r="O426" s="76"/>
      <c r="P426" s="77"/>
      <c r="Q426" s="76"/>
    </row>
    <row r="427" spans="2:17" ht="15" customHeight="1" x14ac:dyDescent="0.25">
      <c r="B427" s="67"/>
      <c r="C427" s="81"/>
      <c r="D427" s="82"/>
      <c r="E427" s="63" t="str">
        <f>IF($C427&lt;&gt;"",VLOOKUP($C427,T_Etablissements[#All],2,0),"")</f>
        <v/>
      </c>
      <c r="F427" s="81"/>
      <c r="G427" s="82"/>
      <c r="H427" s="71"/>
      <c r="I427" s="72"/>
      <c r="J427" s="72"/>
      <c r="K427" s="73"/>
      <c r="L427" s="72"/>
      <c r="M427" s="64" t="str">
        <f t="shared" si="12"/>
        <v/>
      </c>
      <c r="N427" s="65" t="str">
        <f t="shared" si="13"/>
        <v/>
      </c>
      <c r="O427" s="76"/>
      <c r="P427" s="77"/>
      <c r="Q427" s="76"/>
    </row>
    <row r="428" spans="2:17" ht="15" customHeight="1" x14ac:dyDescent="0.25">
      <c r="B428" s="67"/>
      <c r="C428" s="81"/>
      <c r="D428" s="82"/>
      <c r="E428" s="63" t="str">
        <f>IF($C428&lt;&gt;"",VLOOKUP($C428,T_Etablissements[#All],2,0),"")</f>
        <v/>
      </c>
      <c r="F428" s="81"/>
      <c r="G428" s="82"/>
      <c r="H428" s="71"/>
      <c r="I428" s="72"/>
      <c r="J428" s="72"/>
      <c r="K428" s="73"/>
      <c r="L428" s="72"/>
      <c r="M428" s="64" t="str">
        <f t="shared" si="12"/>
        <v/>
      </c>
      <c r="N428" s="65" t="str">
        <f t="shared" si="13"/>
        <v/>
      </c>
      <c r="O428" s="76"/>
      <c r="P428" s="77"/>
      <c r="Q428" s="76"/>
    </row>
    <row r="429" spans="2:17" ht="15" customHeight="1" x14ac:dyDescent="0.25">
      <c r="B429" s="67"/>
      <c r="C429" s="81"/>
      <c r="D429" s="82"/>
      <c r="E429" s="63" t="str">
        <f>IF($C429&lt;&gt;"",VLOOKUP($C429,T_Etablissements[#All],2,0),"")</f>
        <v/>
      </c>
      <c r="F429" s="81"/>
      <c r="G429" s="82"/>
      <c r="H429" s="71"/>
      <c r="I429" s="72"/>
      <c r="J429" s="72"/>
      <c r="K429" s="73"/>
      <c r="L429" s="72"/>
      <c r="M429" s="64" t="str">
        <f t="shared" si="12"/>
        <v/>
      </c>
      <c r="N429" s="65" t="str">
        <f t="shared" si="13"/>
        <v/>
      </c>
      <c r="O429" s="76"/>
      <c r="P429" s="77"/>
      <c r="Q429" s="76"/>
    </row>
    <row r="430" spans="2:17" ht="15" customHeight="1" x14ac:dyDescent="0.25">
      <c r="B430" s="67"/>
      <c r="C430" s="81"/>
      <c r="D430" s="82"/>
      <c r="E430" s="63" t="str">
        <f>IF($C430&lt;&gt;"",VLOOKUP($C430,T_Etablissements[#All],2,0),"")</f>
        <v/>
      </c>
      <c r="F430" s="81"/>
      <c r="G430" s="82"/>
      <c r="H430" s="71"/>
      <c r="I430" s="72"/>
      <c r="J430" s="72"/>
      <c r="K430" s="73"/>
      <c r="L430" s="72"/>
      <c r="M430" s="64" t="str">
        <f t="shared" si="12"/>
        <v/>
      </c>
      <c r="N430" s="65" t="str">
        <f t="shared" si="13"/>
        <v/>
      </c>
      <c r="O430" s="76"/>
      <c r="P430" s="77"/>
      <c r="Q430" s="76"/>
    </row>
    <row r="431" spans="2:17" ht="15" customHeight="1" x14ac:dyDescent="0.25">
      <c r="B431" s="67"/>
      <c r="C431" s="81"/>
      <c r="D431" s="82"/>
      <c r="E431" s="63" t="str">
        <f>IF($C431&lt;&gt;"",VLOOKUP($C431,T_Etablissements[#All],2,0),"")</f>
        <v/>
      </c>
      <c r="F431" s="81"/>
      <c r="G431" s="82"/>
      <c r="H431" s="71"/>
      <c r="I431" s="72"/>
      <c r="J431" s="72"/>
      <c r="K431" s="73"/>
      <c r="L431" s="72"/>
      <c r="M431" s="64" t="str">
        <f t="shared" si="12"/>
        <v/>
      </c>
      <c r="N431" s="65" t="str">
        <f t="shared" si="13"/>
        <v/>
      </c>
      <c r="O431" s="76"/>
      <c r="P431" s="77"/>
      <c r="Q431" s="76"/>
    </row>
    <row r="432" spans="2:17" ht="15" customHeight="1" x14ac:dyDescent="0.25">
      <c r="B432" s="67"/>
      <c r="C432" s="81"/>
      <c r="D432" s="82"/>
      <c r="E432" s="63" t="str">
        <f>IF($C432&lt;&gt;"",VLOOKUP($C432,T_Etablissements[#All],2,0),"")</f>
        <v/>
      </c>
      <c r="F432" s="81"/>
      <c r="G432" s="82"/>
      <c r="H432" s="71"/>
      <c r="I432" s="72"/>
      <c r="J432" s="72"/>
      <c r="K432" s="73"/>
      <c r="L432" s="72"/>
      <c r="M432" s="64" t="str">
        <f t="shared" si="12"/>
        <v/>
      </c>
      <c r="N432" s="65" t="str">
        <f t="shared" si="13"/>
        <v/>
      </c>
      <c r="O432" s="76"/>
      <c r="P432" s="77"/>
      <c r="Q432" s="76"/>
    </row>
    <row r="433" spans="2:17" ht="15" customHeight="1" x14ac:dyDescent="0.25">
      <c r="B433" s="67"/>
      <c r="C433" s="81"/>
      <c r="D433" s="82"/>
      <c r="E433" s="63" t="str">
        <f>IF($C433&lt;&gt;"",VLOOKUP($C433,T_Etablissements[#All],2,0),"")</f>
        <v/>
      </c>
      <c r="F433" s="81"/>
      <c r="G433" s="82"/>
      <c r="H433" s="71"/>
      <c r="I433" s="72"/>
      <c r="J433" s="72"/>
      <c r="K433" s="73"/>
      <c r="L433" s="72"/>
      <c r="M433" s="64" t="str">
        <f t="shared" si="12"/>
        <v/>
      </c>
      <c r="N433" s="65" t="str">
        <f t="shared" si="13"/>
        <v/>
      </c>
      <c r="O433" s="76"/>
      <c r="P433" s="77"/>
      <c r="Q433" s="76"/>
    </row>
    <row r="434" spans="2:17" ht="15" customHeight="1" x14ac:dyDescent="0.25">
      <c r="B434" s="67"/>
      <c r="C434" s="81"/>
      <c r="D434" s="82"/>
      <c r="E434" s="63" t="str">
        <f>IF($C434&lt;&gt;"",VLOOKUP($C434,T_Etablissements[#All],2,0),"")</f>
        <v/>
      </c>
      <c r="F434" s="81"/>
      <c r="G434" s="82"/>
      <c r="H434" s="71"/>
      <c r="I434" s="72"/>
      <c r="J434" s="72"/>
      <c r="K434" s="73"/>
      <c r="L434" s="72"/>
      <c r="M434" s="64" t="str">
        <f t="shared" si="12"/>
        <v/>
      </c>
      <c r="N434" s="65" t="str">
        <f t="shared" si="13"/>
        <v/>
      </c>
      <c r="O434" s="76"/>
      <c r="P434" s="77"/>
      <c r="Q434" s="76"/>
    </row>
    <row r="435" spans="2:17" ht="15" customHeight="1" x14ac:dyDescent="0.25">
      <c r="B435" s="67"/>
      <c r="C435" s="81"/>
      <c r="D435" s="82"/>
      <c r="E435" s="63" t="str">
        <f>IF($C435&lt;&gt;"",VLOOKUP($C435,T_Etablissements[#All],2,0),"")</f>
        <v/>
      </c>
      <c r="F435" s="81"/>
      <c r="G435" s="82"/>
      <c r="H435" s="71"/>
      <c r="I435" s="72"/>
      <c r="J435" s="72"/>
      <c r="K435" s="73"/>
      <c r="L435" s="72"/>
      <c r="M435" s="64" t="str">
        <f t="shared" si="12"/>
        <v/>
      </c>
      <c r="N435" s="65" t="str">
        <f t="shared" si="13"/>
        <v/>
      </c>
      <c r="O435" s="76"/>
      <c r="P435" s="77"/>
      <c r="Q435" s="76"/>
    </row>
    <row r="436" spans="2:17" ht="15" customHeight="1" x14ac:dyDescent="0.25">
      <c r="B436" s="67"/>
      <c r="C436" s="81"/>
      <c r="D436" s="82"/>
      <c r="E436" s="63" t="str">
        <f>IF($C436&lt;&gt;"",VLOOKUP($C436,T_Etablissements[#All],2,0),"")</f>
        <v/>
      </c>
      <c r="F436" s="81"/>
      <c r="G436" s="82"/>
      <c r="H436" s="71"/>
      <c r="I436" s="72"/>
      <c r="J436" s="72"/>
      <c r="K436" s="73"/>
      <c r="L436" s="72"/>
      <c r="M436" s="64" t="str">
        <f t="shared" si="12"/>
        <v/>
      </c>
      <c r="N436" s="65" t="str">
        <f t="shared" si="13"/>
        <v/>
      </c>
      <c r="O436" s="76"/>
      <c r="P436" s="77"/>
      <c r="Q436" s="76"/>
    </row>
    <row r="437" spans="2:17" ht="15" customHeight="1" x14ac:dyDescent="0.25">
      <c r="B437" s="67"/>
      <c r="C437" s="81"/>
      <c r="D437" s="82"/>
      <c r="E437" s="63" t="str">
        <f>IF($C437&lt;&gt;"",VLOOKUP($C437,T_Etablissements[#All],2,0),"")</f>
        <v/>
      </c>
      <c r="F437" s="81"/>
      <c r="G437" s="82"/>
      <c r="H437" s="71"/>
      <c r="I437" s="72"/>
      <c r="J437" s="72"/>
      <c r="K437" s="73"/>
      <c r="L437" s="72"/>
      <c r="M437" s="64" t="str">
        <f t="shared" si="12"/>
        <v/>
      </c>
      <c r="N437" s="65" t="str">
        <f t="shared" si="13"/>
        <v/>
      </c>
      <c r="O437" s="76"/>
      <c r="P437" s="77"/>
      <c r="Q437" s="76"/>
    </row>
    <row r="438" spans="2:17" ht="15" customHeight="1" x14ac:dyDescent="0.25">
      <c r="B438" s="67"/>
      <c r="C438" s="81"/>
      <c r="D438" s="82"/>
      <c r="E438" s="63" t="str">
        <f>IF($C438&lt;&gt;"",VLOOKUP($C438,T_Etablissements[#All],2,0),"")</f>
        <v/>
      </c>
      <c r="F438" s="81"/>
      <c r="G438" s="82"/>
      <c r="H438" s="71"/>
      <c r="I438" s="72"/>
      <c r="J438" s="72"/>
      <c r="K438" s="73"/>
      <c r="L438" s="72"/>
      <c r="M438" s="64" t="str">
        <f t="shared" si="12"/>
        <v/>
      </c>
      <c r="N438" s="65" t="str">
        <f t="shared" si="13"/>
        <v/>
      </c>
      <c r="O438" s="76"/>
      <c r="P438" s="77"/>
      <c r="Q438" s="76"/>
    </row>
    <row r="439" spans="2:17" ht="15" customHeight="1" x14ac:dyDescent="0.25">
      <c r="B439" s="67"/>
      <c r="C439" s="81"/>
      <c r="D439" s="82"/>
      <c r="E439" s="63" t="str">
        <f>IF($C439&lt;&gt;"",VLOOKUP($C439,T_Etablissements[#All],2,0),"")</f>
        <v/>
      </c>
      <c r="F439" s="81"/>
      <c r="G439" s="82"/>
      <c r="H439" s="71"/>
      <c r="I439" s="72"/>
      <c r="J439" s="72"/>
      <c r="K439" s="73"/>
      <c r="L439" s="72"/>
      <c r="M439" s="64" t="str">
        <f t="shared" si="12"/>
        <v/>
      </c>
      <c r="N439" s="65" t="str">
        <f t="shared" si="13"/>
        <v/>
      </c>
      <c r="O439" s="76"/>
      <c r="P439" s="77"/>
      <c r="Q439" s="76"/>
    </row>
    <row r="440" spans="2:17" ht="15" customHeight="1" x14ac:dyDescent="0.25">
      <c r="B440" s="67"/>
      <c r="C440" s="81"/>
      <c r="D440" s="82"/>
      <c r="E440" s="63" t="str">
        <f>IF($C440&lt;&gt;"",VLOOKUP($C440,T_Etablissements[#All],2,0),"")</f>
        <v/>
      </c>
      <c r="F440" s="81"/>
      <c r="G440" s="82"/>
      <c r="H440" s="71"/>
      <c r="I440" s="72"/>
      <c r="J440" s="72"/>
      <c r="K440" s="73"/>
      <c r="L440" s="72"/>
      <c r="M440" s="64" t="str">
        <f t="shared" si="12"/>
        <v/>
      </c>
      <c r="N440" s="65" t="str">
        <f t="shared" si="13"/>
        <v/>
      </c>
      <c r="O440" s="76"/>
      <c r="P440" s="77"/>
      <c r="Q440" s="76"/>
    </row>
    <row r="441" spans="2:17" ht="15" customHeight="1" x14ac:dyDescent="0.25">
      <c r="B441" s="67"/>
      <c r="C441" s="81"/>
      <c r="D441" s="82"/>
      <c r="E441" s="63" t="str">
        <f>IF($C441&lt;&gt;"",VLOOKUP($C441,T_Etablissements[#All],2,0),"")</f>
        <v/>
      </c>
      <c r="F441" s="81"/>
      <c r="G441" s="82"/>
      <c r="H441" s="71"/>
      <c r="I441" s="72"/>
      <c r="J441" s="72"/>
      <c r="K441" s="73"/>
      <c r="L441" s="72"/>
      <c r="M441" s="64" t="str">
        <f t="shared" si="12"/>
        <v/>
      </c>
      <c r="N441" s="65" t="str">
        <f t="shared" si="13"/>
        <v/>
      </c>
      <c r="O441" s="76"/>
      <c r="P441" s="77"/>
      <c r="Q441" s="76"/>
    </row>
    <row r="442" spans="2:17" ht="15" customHeight="1" x14ac:dyDescent="0.25">
      <c r="B442" s="67"/>
      <c r="C442" s="81"/>
      <c r="D442" s="82"/>
      <c r="E442" s="63" t="str">
        <f>IF($C442&lt;&gt;"",VLOOKUP($C442,T_Etablissements[#All],2,0),"")</f>
        <v/>
      </c>
      <c r="F442" s="81"/>
      <c r="G442" s="82"/>
      <c r="H442" s="71"/>
      <c r="I442" s="72"/>
      <c r="J442" s="72"/>
      <c r="K442" s="73"/>
      <c r="L442" s="72"/>
      <c r="M442" s="64" t="str">
        <f t="shared" si="12"/>
        <v/>
      </c>
      <c r="N442" s="65" t="str">
        <f t="shared" si="13"/>
        <v/>
      </c>
      <c r="O442" s="76"/>
      <c r="P442" s="77"/>
      <c r="Q442" s="76"/>
    </row>
    <row r="443" spans="2:17" ht="15" customHeight="1" x14ac:dyDescent="0.25">
      <c r="B443" s="67"/>
      <c r="C443" s="81"/>
      <c r="D443" s="82"/>
      <c r="E443" s="63" t="str">
        <f>IF($C443&lt;&gt;"",VLOOKUP($C443,T_Etablissements[#All],2,0),"")</f>
        <v/>
      </c>
      <c r="F443" s="81"/>
      <c r="G443" s="82"/>
      <c r="H443" s="71"/>
      <c r="I443" s="72"/>
      <c r="J443" s="72"/>
      <c r="K443" s="73"/>
      <c r="L443" s="72"/>
      <c r="M443" s="64" t="str">
        <f t="shared" ref="M443:M449" si="14">IF($L443&lt;&gt;"",YEARFRAC($J443,$L443,4)*12,"")</f>
        <v/>
      </c>
      <c r="N443" s="65" t="str">
        <f t="shared" ref="N443:N449" si="15">IF($L443&lt;&gt;"",$K443/12*(YEARFRAC($J443,$L443,4)*12),"")</f>
        <v/>
      </c>
      <c r="O443" s="76"/>
      <c r="P443" s="77"/>
      <c r="Q443" s="76"/>
    </row>
    <row r="444" spans="2:17" ht="15" customHeight="1" x14ac:dyDescent="0.25">
      <c r="B444" s="67"/>
      <c r="C444" s="81"/>
      <c r="D444" s="82"/>
      <c r="E444" s="63" t="str">
        <f>IF($C444&lt;&gt;"",VLOOKUP($C444,T_Etablissements[#All],2,0),"")</f>
        <v/>
      </c>
      <c r="F444" s="81"/>
      <c r="G444" s="82"/>
      <c r="H444" s="71"/>
      <c r="I444" s="72"/>
      <c r="J444" s="72"/>
      <c r="K444" s="73"/>
      <c r="L444" s="72"/>
      <c r="M444" s="64" t="str">
        <f t="shared" si="14"/>
        <v/>
      </c>
      <c r="N444" s="65" t="str">
        <f t="shared" si="15"/>
        <v/>
      </c>
      <c r="O444" s="76"/>
      <c r="P444" s="77"/>
      <c r="Q444" s="76"/>
    </row>
    <row r="445" spans="2:17" ht="15" customHeight="1" x14ac:dyDescent="0.25">
      <c r="B445" s="67"/>
      <c r="C445" s="81"/>
      <c r="D445" s="82"/>
      <c r="E445" s="63" t="str">
        <f>IF($C445&lt;&gt;"",VLOOKUP($C445,T_Etablissements[#All],2,0),"")</f>
        <v/>
      </c>
      <c r="F445" s="81"/>
      <c r="G445" s="82"/>
      <c r="H445" s="71"/>
      <c r="I445" s="72"/>
      <c r="J445" s="72"/>
      <c r="K445" s="73"/>
      <c r="L445" s="72"/>
      <c r="M445" s="64" t="str">
        <f t="shared" si="14"/>
        <v/>
      </c>
      <c r="N445" s="65" t="str">
        <f t="shared" si="15"/>
        <v/>
      </c>
      <c r="O445" s="76"/>
      <c r="P445" s="77"/>
      <c r="Q445" s="76"/>
    </row>
    <row r="446" spans="2:17" ht="15" customHeight="1" x14ac:dyDescent="0.25">
      <c r="B446" s="67"/>
      <c r="C446" s="81"/>
      <c r="D446" s="82"/>
      <c r="E446" s="63" t="str">
        <f>IF($C446&lt;&gt;"",VLOOKUP($C446,T_Etablissements[#All],2,0),"")</f>
        <v/>
      </c>
      <c r="F446" s="81"/>
      <c r="G446" s="82"/>
      <c r="H446" s="71"/>
      <c r="I446" s="72"/>
      <c r="J446" s="72"/>
      <c r="K446" s="73"/>
      <c r="L446" s="72"/>
      <c r="M446" s="64" t="str">
        <f t="shared" si="14"/>
        <v/>
      </c>
      <c r="N446" s="65" t="str">
        <f t="shared" si="15"/>
        <v/>
      </c>
      <c r="O446" s="76"/>
      <c r="P446" s="77"/>
      <c r="Q446" s="76"/>
    </row>
    <row r="447" spans="2:17" ht="15" customHeight="1" x14ac:dyDescent="0.25">
      <c r="B447" s="67"/>
      <c r="C447" s="81"/>
      <c r="D447" s="82"/>
      <c r="E447" s="63" t="str">
        <f>IF($C447&lt;&gt;"",VLOOKUP($C447,T_Etablissements[#All],2,0),"")</f>
        <v/>
      </c>
      <c r="F447" s="81"/>
      <c r="G447" s="82"/>
      <c r="H447" s="71"/>
      <c r="I447" s="72"/>
      <c r="J447" s="72"/>
      <c r="K447" s="73"/>
      <c r="L447" s="72"/>
      <c r="M447" s="64" t="str">
        <f t="shared" si="14"/>
        <v/>
      </c>
      <c r="N447" s="65" t="str">
        <f t="shared" si="15"/>
        <v/>
      </c>
      <c r="O447" s="76"/>
      <c r="P447" s="77"/>
      <c r="Q447" s="76"/>
    </row>
    <row r="448" spans="2:17" ht="15" customHeight="1" x14ac:dyDescent="0.25">
      <c r="B448" s="67"/>
      <c r="C448" s="81"/>
      <c r="D448" s="82"/>
      <c r="E448" s="63" t="str">
        <f>IF($C448&lt;&gt;"",VLOOKUP($C448,T_Etablissements[#All],2,0),"")</f>
        <v/>
      </c>
      <c r="F448" s="81"/>
      <c r="G448" s="82"/>
      <c r="H448" s="71"/>
      <c r="I448" s="72"/>
      <c r="J448" s="72"/>
      <c r="K448" s="73"/>
      <c r="L448" s="72"/>
      <c r="M448" s="64" t="str">
        <f t="shared" si="14"/>
        <v/>
      </c>
      <c r="N448" s="65" t="str">
        <f t="shared" si="15"/>
        <v/>
      </c>
      <c r="O448" s="76"/>
      <c r="P448" s="77"/>
      <c r="Q448" s="76"/>
    </row>
    <row r="449" spans="2:17" ht="15" customHeight="1" x14ac:dyDescent="0.25">
      <c r="B449" s="67"/>
      <c r="C449" s="81"/>
      <c r="D449" s="82"/>
      <c r="E449" s="63" t="str">
        <f>IF($C449&lt;&gt;"",VLOOKUP($C449,T_Etablissements[#All],2,0),"")</f>
        <v/>
      </c>
      <c r="F449" s="81"/>
      <c r="G449" s="82"/>
      <c r="H449" s="71"/>
      <c r="I449" s="72"/>
      <c r="J449" s="72"/>
      <c r="K449" s="73"/>
      <c r="L449" s="72"/>
      <c r="M449" s="64" t="str">
        <f t="shared" si="14"/>
        <v/>
      </c>
      <c r="N449" s="65" t="str">
        <f t="shared" si="15"/>
        <v/>
      </c>
      <c r="O449" s="76"/>
      <c r="P449" s="77"/>
      <c r="Q449" s="76"/>
    </row>
    <row r="450" spans="2:17" ht="15" customHeight="1" x14ac:dyDescent="0.25">
      <c r="B450" s="67"/>
      <c r="C450" s="84"/>
      <c r="D450" s="85"/>
      <c r="E450" s="63" t="str">
        <f>IF($C450&lt;&gt;"",VLOOKUP($C450,T_Etablissements[#All],2,0),"")</f>
        <v/>
      </c>
      <c r="F450" s="84"/>
      <c r="G450" s="85"/>
      <c r="H450" s="68"/>
      <c r="I450" s="69"/>
      <c r="J450" s="69"/>
      <c r="K450" s="70"/>
      <c r="L450" s="69"/>
      <c r="M450" s="64"/>
      <c r="N450" s="65"/>
      <c r="O450" s="74"/>
      <c r="P450" s="75"/>
      <c r="Q450" s="74"/>
    </row>
    <row r="451" spans="2:17" ht="15" customHeight="1" x14ac:dyDescent="0.25">
      <c r="B451" s="67"/>
      <c r="C451" s="81"/>
      <c r="D451" s="82"/>
      <c r="E451" s="63" t="str">
        <f>IF($C451&lt;&gt;"",VLOOKUP($C451,T_Etablissements[#All],2,0),"")</f>
        <v/>
      </c>
      <c r="F451" s="81"/>
      <c r="G451" s="82"/>
      <c r="H451" s="71"/>
      <c r="I451" s="69"/>
      <c r="J451" s="69"/>
      <c r="K451" s="70"/>
      <c r="L451" s="69"/>
      <c r="M451" s="64"/>
      <c r="N451" s="65"/>
      <c r="O451" s="76"/>
      <c r="P451" s="77"/>
      <c r="Q451" s="76"/>
    </row>
    <row r="452" spans="2:17" ht="15" customHeight="1" x14ac:dyDescent="0.25">
      <c r="B452" s="67"/>
      <c r="C452" s="81"/>
      <c r="D452" s="82"/>
      <c r="E452" s="63" t="str">
        <f>IF($C452&lt;&gt;"",VLOOKUP($C452,T_Etablissements[#All],2,0),"")</f>
        <v/>
      </c>
      <c r="F452" s="81"/>
      <c r="G452" s="82"/>
      <c r="H452" s="71"/>
      <c r="I452" s="72"/>
      <c r="J452" s="72"/>
      <c r="K452" s="73"/>
      <c r="L452" s="72"/>
      <c r="M452" s="64" t="str">
        <f t="shared" ref="M452:M514" si="16">IF($L452&lt;&gt;"",YEARFRAC($J452,$L452,4)*12,"")</f>
        <v/>
      </c>
      <c r="N452" s="65" t="str">
        <f t="shared" ref="N452:N514" si="17">IF($L452&lt;&gt;"",$K452/12*(YEARFRAC($J452,$L452,4)*12),"")</f>
        <v/>
      </c>
      <c r="O452" s="76"/>
      <c r="P452" s="77"/>
      <c r="Q452" s="76"/>
    </row>
    <row r="453" spans="2:17" ht="15" customHeight="1" x14ac:dyDescent="0.25">
      <c r="B453" s="67"/>
      <c r="C453" s="81"/>
      <c r="D453" s="82"/>
      <c r="E453" s="63" t="str">
        <f>IF($C453&lt;&gt;"",VLOOKUP($C453,T_Etablissements[#All],2,0),"")</f>
        <v/>
      </c>
      <c r="F453" s="81"/>
      <c r="G453" s="82"/>
      <c r="H453" s="71"/>
      <c r="I453" s="72"/>
      <c r="J453" s="72"/>
      <c r="K453" s="73"/>
      <c r="L453" s="72"/>
      <c r="M453" s="64" t="str">
        <f t="shared" si="16"/>
        <v/>
      </c>
      <c r="N453" s="65" t="str">
        <f t="shared" si="17"/>
        <v/>
      </c>
      <c r="O453" s="76"/>
      <c r="P453" s="77"/>
      <c r="Q453" s="76"/>
    </row>
    <row r="454" spans="2:17" ht="15" customHeight="1" x14ac:dyDescent="0.25">
      <c r="B454" s="67"/>
      <c r="C454" s="81"/>
      <c r="D454" s="82"/>
      <c r="E454" s="63" t="str">
        <f>IF($C454&lt;&gt;"",VLOOKUP($C454,T_Etablissements[#All],2,0),"")</f>
        <v/>
      </c>
      <c r="F454" s="81"/>
      <c r="G454" s="82"/>
      <c r="H454" s="71"/>
      <c r="I454" s="72"/>
      <c r="J454" s="72"/>
      <c r="K454" s="73"/>
      <c r="L454" s="72"/>
      <c r="M454" s="64" t="str">
        <f t="shared" si="16"/>
        <v/>
      </c>
      <c r="N454" s="65" t="str">
        <f t="shared" si="17"/>
        <v/>
      </c>
      <c r="O454" s="76"/>
      <c r="P454" s="77"/>
      <c r="Q454" s="76"/>
    </row>
    <row r="455" spans="2:17" ht="15" customHeight="1" x14ac:dyDescent="0.25">
      <c r="B455" s="67"/>
      <c r="C455" s="81"/>
      <c r="D455" s="82"/>
      <c r="E455" s="63" t="str">
        <f>IF($C455&lt;&gt;"",VLOOKUP($C455,T_Etablissements[#All],2,0),"")</f>
        <v/>
      </c>
      <c r="F455" s="81"/>
      <c r="G455" s="82"/>
      <c r="H455" s="71"/>
      <c r="I455" s="72"/>
      <c r="J455" s="72"/>
      <c r="K455" s="73"/>
      <c r="L455" s="72"/>
      <c r="M455" s="64" t="str">
        <f t="shared" si="16"/>
        <v/>
      </c>
      <c r="N455" s="65" t="str">
        <f t="shared" si="17"/>
        <v/>
      </c>
      <c r="O455" s="76"/>
      <c r="P455" s="77"/>
      <c r="Q455" s="76"/>
    </row>
    <row r="456" spans="2:17" ht="15" customHeight="1" x14ac:dyDescent="0.25">
      <c r="B456" s="67"/>
      <c r="C456" s="81"/>
      <c r="D456" s="82"/>
      <c r="E456" s="63" t="str">
        <f>IF($C456&lt;&gt;"",VLOOKUP($C456,T_Etablissements[#All],2,0),"")</f>
        <v/>
      </c>
      <c r="F456" s="81"/>
      <c r="G456" s="82"/>
      <c r="H456" s="71"/>
      <c r="I456" s="72"/>
      <c r="J456" s="72"/>
      <c r="K456" s="73"/>
      <c r="L456" s="72"/>
      <c r="M456" s="64" t="str">
        <f t="shared" si="16"/>
        <v/>
      </c>
      <c r="N456" s="65" t="str">
        <f t="shared" si="17"/>
        <v/>
      </c>
      <c r="O456" s="76"/>
      <c r="P456" s="77"/>
      <c r="Q456" s="76"/>
    </row>
    <row r="457" spans="2:17" ht="15" customHeight="1" x14ac:dyDescent="0.25">
      <c r="B457" s="67"/>
      <c r="C457" s="81"/>
      <c r="D457" s="82"/>
      <c r="E457" s="63" t="str">
        <f>IF($C457&lt;&gt;"",VLOOKUP($C457,T_Etablissements[#All],2,0),"")</f>
        <v/>
      </c>
      <c r="F457" s="81"/>
      <c r="G457" s="82"/>
      <c r="H457" s="71"/>
      <c r="I457" s="72"/>
      <c r="J457" s="72"/>
      <c r="K457" s="73"/>
      <c r="L457" s="72"/>
      <c r="M457" s="64" t="str">
        <f t="shared" si="16"/>
        <v/>
      </c>
      <c r="N457" s="65" t="str">
        <f t="shared" si="17"/>
        <v/>
      </c>
      <c r="O457" s="76"/>
      <c r="P457" s="77"/>
      <c r="Q457" s="76"/>
    </row>
    <row r="458" spans="2:17" ht="15" customHeight="1" x14ac:dyDescent="0.25">
      <c r="B458" s="67"/>
      <c r="C458" s="81"/>
      <c r="D458" s="82"/>
      <c r="E458" s="63" t="str">
        <f>IF($C458&lt;&gt;"",VLOOKUP($C458,T_Etablissements[#All],2,0),"")</f>
        <v/>
      </c>
      <c r="F458" s="81"/>
      <c r="G458" s="82"/>
      <c r="H458" s="71"/>
      <c r="I458" s="72"/>
      <c r="J458" s="72"/>
      <c r="K458" s="73"/>
      <c r="L458" s="72"/>
      <c r="M458" s="64" t="str">
        <f t="shared" si="16"/>
        <v/>
      </c>
      <c r="N458" s="65" t="str">
        <f t="shared" si="17"/>
        <v/>
      </c>
      <c r="O458" s="76"/>
      <c r="P458" s="77"/>
      <c r="Q458" s="76"/>
    </row>
    <row r="459" spans="2:17" ht="15" customHeight="1" x14ac:dyDescent="0.25">
      <c r="B459" s="67"/>
      <c r="C459" s="81"/>
      <c r="D459" s="82"/>
      <c r="E459" s="63" t="str">
        <f>IF($C459&lt;&gt;"",VLOOKUP($C459,T_Etablissements[#All],2,0),"")</f>
        <v/>
      </c>
      <c r="F459" s="81"/>
      <c r="G459" s="82"/>
      <c r="H459" s="71"/>
      <c r="I459" s="72"/>
      <c r="J459" s="72"/>
      <c r="K459" s="73"/>
      <c r="L459" s="72"/>
      <c r="M459" s="64" t="str">
        <f t="shared" si="16"/>
        <v/>
      </c>
      <c r="N459" s="65" t="str">
        <f t="shared" si="17"/>
        <v/>
      </c>
      <c r="O459" s="76"/>
      <c r="P459" s="77"/>
      <c r="Q459" s="76"/>
    </row>
    <row r="460" spans="2:17" ht="15" customHeight="1" x14ac:dyDescent="0.25">
      <c r="B460" s="67"/>
      <c r="C460" s="81"/>
      <c r="D460" s="82"/>
      <c r="E460" s="63" t="str">
        <f>IF($C460&lt;&gt;"",VLOOKUP($C460,T_Etablissements[#All],2,0),"")</f>
        <v/>
      </c>
      <c r="F460" s="81"/>
      <c r="G460" s="82"/>
      <c r="H460" s="71"/>
      <c r="I460" s="72"/>
      <c r="J460" s="72"/>
      <c r="K460" s="73"/>
      <c r="L460" s="72"/>
      <c r="M460" s="64" t="str">
        <f t="shared" si="16"/>
        <v/>
      </c>
      <c r="N460" s="65" t="str">
        <f t="shared" si="17"/>
        <v/>
      </c>
      <c r="O460" s="76"/>
      <c r="P460" s="77"/>
      <c r="Q460" s="76"/>
    </row>
    <row r="461" spans="2:17" ht="15" customHeight="1" x14ac:dyDescent="0.25">
      <c r="B461" s="67"/>
      <c r="C461" s="81"/>
      <c r="D461" s="82"/>
      <c r="E461" s="63" t="str">
        <f>IF($C461&lt;&gt;"",VLOOKUP($C461,T_Etablissements[#All],2,0),"")</f>
        <v/>
      </c>
      <c r="F461" s="81"/>
      <c r="G461" s="82"/>
      <c r="H461" s="71"/>
      <c r="I461" s="72"/>
      <c r="J461" s="72"/>
      <c r="K461" s="73"/>
      <c r="L461" s="72"/>
      <c r="M461" s="64" t="str">
        <f t="shared" si="16"/>
        <v/>
      </c>
      <c r="N461" s="65" t="str">
        <f t="shared" si="17"/>
        <v/>
      </c>
      <c r="O461" s="76"/>
      <c r="P461" s="77"/>
      <c r="Q461" s="76"/>
    </row>
    <row r="462" spans="2:17" ht="15" customHeight="1" x14ac:dyDescent="0.25">
      <c r="B462" s="67"/>
      <c r="C462" s="81"/>
      <c r="D462" s="82"/>
      <c r="E462" s="63" t="str">
        <f>IF($C462&lt;&gt;"",VLOOKUP($C462,T_Etablissements[#All],2,0),"")</f>
        <v/>
      </c>
      <c r="F462" s="81"/>
      <c r="G462" s="82"/>
      <c r="H462" s="71"/>
      <c r="I462" s="72"/>
      <c r="J462" s="72"/>
      <c r="K462" s="73"/>
      <c r="L462" s="72"/>
      <c r="M462" s="64" t="str">
        <f t="shared" si="16"/>
        <v/>
      </c>
      <c r="N462" s="65" t="str">
        <f t="shared" si="17"/>
        <v/>
      </c>
      <c r="O462" s="76"/>
      <c r="P462" s="77"/>
      <c r="Q462" s="76"/>
    </row>
    <row r="463" spans="2:17" ht="15" customHeight="1" x14ac:dyDescent="0.25">
      <c r="B463" s="67"/>
      <c r="C463" s="81"/>
      <c r="D463" s="82"/>
      <c r="E463" s="63" t="str">
        <f>IF($C463&lt;&gt;"",VLOOKUP($C463,T_Etablissements[#All],2,0),"")</f>
        <v/>
      </c>
      <c r="F463" s="81"/>
      <c r="G463" s="82"/>
      <c r="H463" s="71"/>
      <c r="I463" s="72"/>
      <c r="J463" s="72"/>
      <c r="K463" s="73"/>
      <c r="L463" s="72"/>
      <c r="M463" s="64" t="str">
        <f t="shared" si="16"/>
        <v/>
      </c>
      <c r="N463" s="65" t="str">
        <f t="shared" si="17"/>
        <v/>
      </c>
      <c r="O463" s="76"/>
      <c r="P463" s="77"/>
      <c r="Q463" s="76"/>
    </row>
    <row r="464" spans="2:17" ht="15" customHeight="1" x14ac:dyDescent="0.25">
      <c r="B464" s="67"/>
      <c r="C464" s="81"/>
      <c r="D464" s="82"/>
      <c r="E464" s="63" t="str">
        <f>IF($C464&lt;&gt;"",VLOOKUP($C464,T_Etablissements[#All],2,0),"")</f>
        <v/>
      </c>
      <c r="F464" s="81"/>
      <c r="G464" s="82"/>
      <c r="H464" s="71"/>
      <c r="I464" s="72"/>
      <c r="J464" s="72"/>
      <c r="K464" s="73"/>
      <c r="L464" s="72"/>
      <c r="M464" s="64" t="str">
        <f t="shared" si="16"/>
        <v/>
      </c>
      <c r="N464" s="65" t="str">
        <f t="shared" si="17"/>
        <v/>
      </c>
      <c r="O464" s="76"/>
      <c r="P464" s="77"/>
      <c r="Q464" s="76"/>
    </row>
    <row r="465" spans="2:17" ht="15" customHeight="1" x14ac:dyDescent="0.25">
      <c r="B465" s="67"/>
      <c r="C465" s="81"/>
      <c r="D465" s="82"/>
      <c r="E465" s="63" t="str">
        <f>IF($C465&lt;&gt;"",VLOOKUP($C465,T_Etablissements[#All],2,0),"")</f>
        <v/>
      </c>
      <c r="F465" s="81"/>
      <c r="G465" s="82"/>
      <c r="H465" s="71"/>
      <c r="I465" s="72"/>
      <c r="J465" s="72"/>
      <c r="K465" s="73"/>
      <c r="L465" s="72"/>
      <c r="M465" s="64" t="str">
        <f t="shared" si="16"/>
        <v/>
      </c>
      <c r="N465" s="65" t="str">
        <f t="shared" si="17"/>
        <v/>
      </c>
      <c r="O465" s="76"/>
      <c r="P465" s="77"/>
      <c r="Q465" s="76"/>
    </row>
    <row r="466" spans="2:17" ht="15" customHeight="1" x14ac:dyDescent="0.25">
      <c r="B466" s="67"/>
      <c r="C466" s="81"/>
      <c r="D466" s="82"/>
      <c r="E466" s="63" t="str">
        <f>IF($C466&lt;&gt;"",VLOOKUP($C466,T_Etablissements[#All],2,0),"")</f>
        <v/>
      </c>
      <c r="F466" s="81"/>
      <c r="G466" s="82"/>
      <c r="H466" s="71"/>
      <c r="I466" s="72"/>
      <c r="J466" s="72"/>
      <c r="K466" s="73"/>
      <c r="L466" s="72"/>
      <c r="M466" s="64" t="str">
        <f t="shared" si="16"/>
        <v/>
      </c>
      <c r="N466" s="65" t="str">
        <f t="shared" si="17"/>
        <v/>
      </c>
      <c r="O466" s="76"/>
      <c r="P466" s="77"/>
      <c r="Q466" s="76"/>
    </row>
    <row r="467" spans="2:17" ht="15" customHeight="1" x14ac:dyDescent="0.25">
      <c r="B467" s="67"/>
      <c r="C467" s="81"/>
      <c r="D467" s="82"/>
      <c r="E467" s="63" t="str">
        <f>IF($C467&lt;&gt;"",VLOOKUP($C467,T_Etablissements[#All],2,0),"")</f>
        <v/>
      </c>
      <c r="F467" s="81"/>
      <c r="G467" s="82"/>
      <c r="H467" s="71"/>
      <c r="I467" s="72"/>
      <c r="J467" s="72"/>
      <c r="K467" s="73"/>
      <c r="L467" s="72"/>
      <c r="M467" s="64" t="str">
        <f t="shared" si="16"/>
        <v/>
      </c>
      <c r="N467" s="65" t="str">
        <f t="shared" si="17"/>
        <v/>
      </c>
      <c r="O467" s="76"/>
      <c r="P467" s="77"/>
      <c r="Q467" s="76"/>
    </row>
    <row r="468" spans="2:17" ht="15" customHeight="1" x14ac:dyDescent="0.25">
      <c r="B468" s="67"/>
      <c r="C468" s="81"/>
      <c r="D468" s="82"/>
      <c r="E468" s="63" t="str">
        <f>IF($C468&lt;&gt;"",VLOOKUP($C468,T_Etablissements[#All],2,0),"")</f>
        <v/>
      </c>
      <c r="F468" s="81"/>
      <c r="G468" s="82"/>
      <c r="H468" s="71"/>
      <c r="I468" s="72"/>
      <c r="J468" s="72"/>
      <c r="K468" s="73"/>
      <c r="L468" s="72"/>
      <c r="M468" s="64" t="str">
        <f t="shared" si="16"/>
        <v/>
      </c>
      <c r="N468" s="65" t="str">
        <f t="shared" si="17"/>
        <v/>
      </c>
      <c r="O468" s="76"/>
      <c r="P468" s="77"/>
      <c r="Q468" s="76"/>
    </row>
    <row r="469" spans="2:17" ht="15" customHeight="1" x14ac:dyDescent="0.25">
      <c r="B469" s="67"/>
      <c r="C469" s="81"/>
      <c r="D469" s="82"/>
      <c r="E469" s="63" t="str">
        <f>IF($C469&lt;&gt;"",VLOOKUP($C469,T_Etablissements[#All],2,0),"")</f>
        <v/>
      </c>
      <c r="F469" s="81"/>
      <c r="G469" s="82"/>
      <c r="H469" s="71"/>
      <c r="I469" s="72"/>
      <c r="J469" s="72"/>
      <c r="K469" s="73"/>
      <c r="L469" s="72"/>
      <c r="M469" s="64" t="str">
        <f t="shared" si="16"/>
        <v/>
      </c>
      <c r="N469" s="65" t="str">
        <f t="shared" si="17"/>
        <v/>
      </c>
      <c r="O469" s="76"/>
      <c r="P469" s="77"/>
      <c r="Q469" s="76"/>
    </row>
    <row r="470" spans="2:17" ht="15" customHeight="1" x14ac:dyDescent="0.25">
      <c r="B470" s="67"/>
      <c r="C470" s="81"/>
      <c r="D470" s="82"/>
      <c r="E470" s="63" t="str">
        <f>IF($C470&lt;&gt;"",VLOOKUP($C470,T_Etablissements[#All],2,0),"")</f>
        <v/>
      </c>
      <c r="F470" s="81"/>
      <c r="G470" s="82"/>
      <c r="H470" s="71"/>
      <c r="I470" s="72"/>
      <c r="J470" s="72"/>
      <c r="K470" s="73"/>
      <c r="L470" s="72"/>
      <c r="M470" s="64" t="str">
        <f t="shared" si="16"/>
        <v/>
      </c>
      <c r="N470" s="65" t="str">
        <f t="shared" si="17"/>
        <v/>
      </c>
      <c r="O470" s="76"/>
      <c r="P470" s="77"/>
      <c r="Q470" s="76"/>
    </row>
    <row r="471" spans="2:17" ht="15" customHeight="1" x14ac:dyDescent="0.25">
      <c r="B471" s="67"/>
      <c r="C471" s="81"/>
      <c r="D471" s="82"/>
      <c r="E471" s="63" t="str">
        <f>IF($C471&lt;&gt;"",VLOOKUP($C471,T_Etablissements[#All],2,0),"")</f>
        <v/>
      </c>
      <c r="F471" s="81"/>
      <c r="G471" s="82"/>
      <c r="H471" s="71"/>
      <c r="I471" s="72"/>
      <c r="J471" s="72"/>
      <c r="K471" s="73"/>
      <c r="L471" s="72"/>
      <c r="M471" s="64" t="str">
        <f t="shared" si="16"/>
        <v/>
      </c>
      <c r="N471" s="65" t="str">
        <f t="shared" si="17"/>
        <v/>
      </c>
      <c r="O471" s="76"/>
      <c r="P471" s="77"/>
      <c r="Q471" s="76"/>
    </row>
    <row r="472" spans="2:17" ht="15" customHeight="1" x14ac:dyDescent="0.25">
      <c r="B472" s="67"/>
      <c r="C472" s="81"/>
      <c r="D472" s="82"/>
      <c r="E472" s="63" t="str">
        <f>IF($C472&lt;&gt;"",VLOOKUP($C472,T_Etablissements[#All],2,0),"")</f>
        <v/>
      </c>
      <c r="F472" s="81"/>
      <c r="G472" s="82"/>
      <c r="H472" s="71"/>
      <c r="I472" s="72"/>
      <c r="J472" s="72"/>
      <c r="K472" s="73"/>
      <c r="L472" s="72"/>
      <c r="M472" s="64" t="str">
        <f t="shared" si="16"/>
        <v/>
      </c>
      <c r="N472" s="65" t="str">
        <f t="shared" si="17"/>
        <v/>
      </c>
      <c r="O472" s="76"/>
      <c r="P472" s="77"/>
      <c r="Q472" s="76"/>
    </row>
    <row r="473" spans="2:17" ht="15" customHeight="1" x14ac:dyDescent="0.25">
      <c r="B473" s="67"/>
      <c r="C473" s="81"/>
      <c r="D473" s="82"/>
      <c r="E473" s="63" t="str">
        <f>IF($C473&lt;&gt;"",VLOOKUP($C473,T_Etablissements[#All],2,0),"")</f>
        <v/>
      </c>
      <c r="F473" s="81"/>
      <c r="G473" s="82"/>
      <c r="H473" s="71"/>
      <c r="I473" s="72"/>
      <c r="J473" s="72"/>
      <c r="K473" s="73"/>
      <c r="L473" s="72"/>
      <c r="M473" s="64" t="str">
        <f t="shared" si="16"/>
        <v/>
      </c>
      <c r="N473" s="65" t="str">
        <f t="shared" si="17"/>
        <v/>
      </c>
      <c r="O473" s="76"/>
      <c r="P473" s="77"/>
      <c r="Q473" s="76"/>
    </row>
    <row r="474" spans="2:17" ht="15" customHeight="1" x14ac:dyDescent="0.25">
      <c r="B474" s="67"/>
      <c r="C474" s="81"/>
      <c r="D474" s="82"/>
      <c r="E474" s="63" t="str">
        <f>IF($C474&lt;&gt;"",VLOOKUP($C474,T_Etablissements[#All],2,0),"")</f>
        <v/>
      </c>
      <c r="F474" s="81"/>
      <c r="G474" s="82"/>
      <c r="H474" s="71"/>
      <c r="I474" s="72"/>
      <c r="J474" s="72"/>
      <c r="K474" s="73"/>
      <c r="L474" s="72"/>
      <c r="M474" s="64" t="str">
        <f t="shared" si="16"/>
        <v/>
      </c>
      <c r="N474" s="65" t="str">
        <f t="shared" si="17"/>
        <v/>
      </c>
      <c r="O474" s="76"/>
      <c r="P474" s="77"/>
      <c r="Q474" s="76"/>
    </row>
    <row r="475" spans="2:17" ht="15" customHeight="1" x14ac:dyDescent="0.25">
      <c r="B475" s="67"/>
      <c r="C475" s="81"/>
      <c r="D475" s="82"/>
      <c r="E475" s="63" t="str">
        <f>IF($C475&lt;&gt;"",VLOOKUP($C475,T_Etablissements[#All],2,0),"")</f>
        <v/>
      </c>
      <c r="F475" s="81"/>
      <c r="G475" s="82"/>
      <c r="H475" s="71"/>
      <c r="I475" s="72"/>
      <c r="J475" s="72"/>
      <c r="K475" s="73"/>
      <c r="L475" s="72"/>
      <c r="M475" s="64" t="str">
        <f t="shared" si="16"/>
        <v/>
      </c>
      <c r="N475" s="65" t="str">
        <f t="shared" si="17"/>
        <v/>
      </c>
      <c r="O475" s="76"/>
      <c r="P475" s="77"/>
      <c r="Q475" s="76"/>
    </row>
    <row r="476" spans="2:17" ht="15" customHeight="1" x14ac:dyDescent="0.25">
      <c r="B476" s="67"/>
      <c r="C476" s="81"/>
      <c r="D476" s="82"/>
      <c r="E476" s="63" t="str">
        <f>IF($C476&lt;&gt;"",VLOOKUP($C476,T_Etablissements[#All],2,0),"")</f>
        <v/>
      </c>
      <c r="F476" s="81"/>
      <c r="G476" s="82"/>
      <c r="H476" s="71"/>
      <c r="I476" s="72"/>
      <c r="J476" s="72"/>
      <c r="K476" s="73"/>
      <c r="L476" s="72"/>
      <c r="M476" s="64" t="str">
        <f t="shared" si="16"/>
        <v/>
      </c>
      <c r="N476" s="65" t="str">
        <f t="shared" si="17"/>
        <v/>
      </c>
      <c r="O476" s="76"/>
      <c r="P476" s="77"/>
      <c r="Q476" s="76"/>
    </row>
    <row r="477" spans="2:17" ht="15" customHeight="1" x14ac:dyDescent="0.25">
      <c r="B477" s="67"/>
      <c r="C477" s="81"/>
      <c r="D477" s="82"/>
      <c r="E477" s="63" t="str">
        <f>IF($C477&lt;&gt;"",VLOOKUP($C477,T_Etablissements[#All],2,0),"")</f>
        <v/>
      </c>
      <c r="F477" s="81"/>
      <c r="G477" s="82"/>
      <c r="H477" s="71"/>
      <c r="I477" s="72"/>
      <c r="J477" s="72"/>
      <c r="K477" s="73"/>
      <c r="L477" s="72"/>
      <c r="M477" s="64" t="str">
        <f t="shared" si="16"/>
        <v/>
      </c>
      <c r="N477" s="65" t="str">
        <f t="shared" si="17"/>
        <v/>
      </c>
      <c r="O477" s="76"/>
      <c r="P477" s="77"/>
      <c r="Q477" s="76"/>
    </row>
    <row r="478" spans="2:17" ht="15" customHeight="1" x14ac:dyDescent="0.25">
      <c r="B478" s="67"/>
      <c r="C478" s="81"/>
      <c r="D478" s="82"/>
      <c r="E478" s="63" t="str">
        <f>IF($C478&lt;&gt;"",VLOOKUP($C478,T_Etablissements[#All],2,0),"")</f>
        <v/>
      </c>
      <c r="F478" s="81"/>
      <c r="G478" s="82"/>
      <c r="H478" s="71"/>
      <c r="I478" s="72"/>
      <c r="J478" s="72"/>
      <c r="K478" s="73"/>
      <c r="L478" s="72"/>
      <c r="M478" s="64" t="str">
        <f t="shared" si="16"/>
        <v/>
      </c>
      <c r="N478" s="65" t="str">
        <f t="shared" si="17"/>
        <v/>
      </c>
      <c r="O478" s="76"/>
      <c r="P478" s="77"/>
      <c r="Q478" s="76"/>
    </row>
    <row r="479" spans="2:17" ht="15" customHeight="1" x14ac:dyDescent="0.25">
      <c r="B479" s="67"/>
      <c r="C479" s="81"/>
      <c r="D479" s="82"/>
      <c r="E479" s="63" t="str">
        <f>IF($C479&lt;&gt;"",VLOOKUP($C479,T_Etablissements[#All],2,0),"")</f>
        <v/>
      </c>
      <c r="F479" s="81"/>
      <c r="G479" s="82"/>
      <c r="H479" s="71"/>
      <c r="I479" s="72"/>
      <c r="J479" s="72"/>
      <c r="K479" s="73"/>
      <c r="L479" s="72"/>
      <c r="M479" s="64" t="str">
        <f t="shared" si="16"/>
        <v/>
      </c>
      <c r="N479" s="65" t="str">
        <f t="shared" si="17"/>
        <v/>
      </c>
      <c r="O479" s="76"/>
      <c r="P479" s="77"/>
      <c r="Q479" s="76"/>
    </row>
    <row r="480" spans="2:17" ht="15" customHeight="1" x14ac:dyDescent="0.25">
      <c r="B480" s="67"/>
      <c r="C480" s="81"/>
      <c r="D480" s="82"/>
      <c r="E480" s="63" t="str">
        <f>IF($C480&lt;&gt;"",VLOOKUP($C480,T_Etablissements[#All],2,0),"")</f>
        <v/>
      </c>
      <c r="F480" s="81"/>
      <c r="G480" s="82"/>
      <c r="H480" s="71"/>
      <c r="I480" s="72"/>
      <c r="J480" s="72"/>
      <c r="K480" s="73"/>
      <c r="L480" s="72"/>
      <c r="M480" s="64" t="str">
        <f t="shared" si="16"/>
        <v/>
      </c>
      <c r="N480" s="65" t="str">
        <f t="shared" si="17"/>
        <v/>
      </c>
      <c r="O480" s="76"/>
      <c r="P480" s="77"/>
      <c r="Q480" s="76"/>
    </row>
    <row r="481" spans="2:17" ht="15" customHeight="1" x14ac:dyDescent="0.25">
      <c r="B481" s="67"/>
      <c r="C481" s="81"/>
      <c r="D481" s="82"/>
      <c r="E481" s="63" t="str">
        <f>IF($C481&lt;&gt;"",VLOOKUP($C481,T_Etablissements[#All],2,0),"")</f>
        <v/>
      </c>
      <c r="F481" s="81"/>
      <c r="G481" s="82"/>
      <c r="H481" s="71"/>
      <c r="I481" s="72"/>
      <c r="J481" s="72"/>
      <c r="K481" s="73"/>
      <c r="L481" s="72"/>
      <c r="M481" s="64" t="str">
        <f t="shared" si="16"/>
        <v/>
      </c>
      <c r="N481" s="65" t="str">
        <f t="shared" si="17"/>
        <v/>
      </c>
      <c r="O481" s="76"/>
      <c r="P481" s="77"/>
      <c r="Q481" s="76"/>
    </row>
    <row r="482" spans="2:17" ht="15" customHeight="1" x14ac:dyDescent="0.25">
      <c r="B482" s="67"/>
      <c r="C482" s="81"/>
      <c r="D482" s="82"/>
      <c r="E482" s="63" t="str">
        <f>IF($C482&lt;&gt;"",VLOOKUP($C482,T_Etablissements[#All],2,0),"")</f>
        <v/>
      </c>
      <c r="F482" s="81"/>
      <c r="G482" s="82"/>
      <c r="H482" s="71"/>
      <c r="I482" s="72"/>
      <c r="J482" s="72"/>
      <c r="K482" s="73"/>
      <c r="L482" s="72"/>
      <c r="M482" s="64" t="str">
        <f t="shared" si="16"/>
        <v/>
      </c>
      <c r="N482" s="65" t="str">
        <f t="shared" si="17"/>
        <v/>
      </c>
      <c r="O482" s="76"/>
      <c r="P482" s="77"/>
      <c r="Q482" s="76"/>
    </row>
    <row r="483" spans="2:17" ht="15" customHeight="1" x14ac:dyDescent="0.25">
      <c r="B483" s="67"/>
      <c r="C483" s="81"/>
      <c r="D483" s="82"/>
      <c r="E483" s="63" t="str">
        <f>IF($C483&lt;&gt;"",VLOOKUP($C483,T_Etablissements[#All],2,0),"")</f>
        <v/>
      </c>
      <c r="F483" s="81"/>
      <c r="G483" s="82"/>
      <c r="H483" s="71"/>
      <c r="I483" s="72"/>
      <c r="J483" s="72"/>
      <c r="K483" s="73"/>
      <c r="L483" s="72"/>
      <c r="M483" s="64" t="str">
        <f t="shared" si="16"/>
        <v/>
      </c>
      <c r="N483" s="65" t="str">
        <f t="shared" si="17"/>
        <v/>
      </c>
      <c r="O483" s="76"/>
      <c r="P483" s="77"/>
      <c r="Q483" s="76"/>
    </row>
    <row r="484" spans="2:17" ht="15" customHeight="1" x14ac:dyDescent="0.25">
      <c r="B484" s="67"/>
      <c r="C484" s="81"/>
      <c r="D484" s="82"/>
      <c r="E484" s="63" t="str">
        <f>IF($C484&lt;&gt;"",VLOOKUP($C484,T_Etablissements[#All],2,0),"")</f>
        <v/>
      </c>
      <c r="F484" s="81"/>
      <c r="G484" s="82"/>
      <c r="H484" s="71"/>
      <c r="I484" s="72"/>
      <c r="J484" s="72"/>
      <c r="K484" s="73"/>
      <c r="L484" s="72"/>
      <c r="M484" s="64" t="str">
        <f t="shared" si="16"/>
        <v/>
      </c>
      <c r="N484" s="65" t="str">
        <f t="shared" si="17"/>
        <v/>
      </c>
      <c r="O484" s="76"/>
      <c r="P484" s="77"/>
      <c r="Q484" s="76"/>
    </row>
    <row r="485" spans="2:17" ht="15" customHeight="1" x14ac:dyDescent="0.25">
      <c r="B485" s="67"/>
      <c r="C485" s="81"/>
      <c r="D485" s="82"/>
      <c r="E485" s="63" t="str">
        <f>IF($C485&lt;&gt;"",VLOOKUP($C485,T_Etablissements[#All],2,0),"")</f>
        <v/>
      </c>
      <c r="F485" s="81"/>
      <c r="G485" s="82"/>
      <c r="H485" s="71"/>
      <c r="I485" s="72"/>
      <c r="J485" s="72"/>
      <c r="K485" s="73"/>
      <c r="L485" s="72"/>
      <c r="M485" s="64" t="str">
        <f t="shared" si="16"/>
        <v/>
      </c>
      <c r="N485" s="65" t="str">
        <f t="shared" si="17"/>
        <v/>
      </c>
      <c r="O485" s="76"/>
      <c r="P485" s="77"/>
      <c r="Q485" s="76"/>
    </row>
    <row r="486" spans="2:17" ht="15" customHeight="1" x14ac:dyDescent="0.25">
      <c r="B486" s="67"/>
      <c r="C486" s="81"/>
      <c r="D486" s="82"/>
      <c r="E486" s="63" t="str">
        <f>IF($C486&lt;&gt;"",VLOOKUP($C486,T_Etablissements[#All],2,0),"")</f>
        <v/>
      </c>
      <c r="F486" s="81"/>
      <c r="G486" s="82"/>
      <c r="H486" s="71"/>
      <c r="I486" s="72"/>
      <c r="J486" s="72"/>
      <c r="K486" s="73"/>
      <c r="L486" s="72"/>
      <c r="M486" s="64" t="str">
        <f t="shared" si="16"/>
        <v/>
      </c>
      <c r="N486" s="65" t="str">
        <f t="shared" si="17"/>
        <v/>
      </c>
      <c r="O486" s="76"/>
      <c r="P486" s="77"/>
      <c r="Q486" s="76"/>
    </row>
    <row r="487" spans="2:17" ht="15" customHeight="1" x14ac:dyDescent="0.25">
      <c r="B487" s="67"/>
      <c r="C487" s="81"/>
      <c r="D487" s="82"/>
      <c r="E487" s="63" t="str">
        <f>IF($C487&lt;&gt;"",VLOOKUP($C487,T_Etablissements[#All],2,0),"")</f>
        <v/>
      </c>
      <c r="F487" s="81"/>
      <c r="G487" s="82"/>
      <c r="H487" s="71"/>
      <c r="I487" s="72"/>
      <c r="J487" s="72"/>
      <c r="K487" s="73"/>
      <c r="L487" s="72"/>
      <c r="M487" s="64" t="str">
        <f t="shared" si="16"/>
        <v/>
      </c>
      <c r="N487" s="65" t="str">
        <f t="shared" si="17"/>
        <v/>
      </c>
      <c r="O487" s="76"/>
      <c r="P487" s="77"/>
      <c r="Q487" s="76"/>
    </row>
    <row r="488" spans="2:17" ht="15" customHeight="1" x14ac:dyDescent="0.25">
      <c r="B488" s="67"/>
      <c r="C488" s="81"/>
      <c r="D488" s="82"/>
      <c r="E488" s="63" t="str">
        <f>IF($C488&lt;&gt;"",VLOOKUP($C488,T_Etablissements[#All],2,0),"")</f>
        <v/>
      </c>
      <c r="F488" s="81"/>
      <c r="G488" s="82"/>
      <c r="H488" s="71"/>
      <c r="I488" s="72"/>
      <c r="J488" s="72"/>
      <c r="K488" s="73"/>
      <c r="L488" s="72"/>
      <c r="M488" s="64" t="str">
        <f t="shared" si="16"/>
        <v/>
      </c>
      <c r="N488" s="65" t="str">
        <f t="shared" si="17"/>
        <v/>
      </c>
      <c r="O488" s="76"/>
      <c r="P488" s="77"/>
      <c r="Q488" s="76"/>
    </row>
    <row r="489" spans="2:17" ht="15" customHeight="1" x14ac:dyDescent="0.25">
      <c r="B489" s="67"/>
      <c r="C489" s="81"/>
      <c r="D489" s="82"/>
      <c r="E489" s="63" t="str">
        <f>IF($C489&lt;&gt;"",VLOOKUP($C489,T_Etablissements[#All],2,0),"")</f>
        <v/>
      </c>
      <c r="F489" s="81"/>
      <c r="G489" s="82"/>
      <c r="H489" s="71"/>
      <c r="I489" s="72"/>
      <c r="J489" s="72"/>
      <c r="K489" s="73"/>
      <c r="L489" s="72"/>
      <c r="M489" s="64" t="str">
        <f t="shared" si="16"/>
        <v/>
      </c>
      <c r="N489" s="65" t="str">
        <f t="shared" si="17"/>
        <v/>
      </c>
      <c r="O489" s="76"/>
      <c r="P489" s="77"/>
      <c r="Q489" s="76"/>
    </row>
    <row r="490" spans="2:17" ht="15" customHeight="1" x14ac:dyDescent="0.25">
      <c r="B490" s="67"/>
      <c r="C490" s="81"/>
      <c r="D490" s="82"/>
      <c r="E490" s="63" t="str">
        <f>IF($C490&lt;&gt;"",VLOOKUP($C490,T_Etablissements[#All],2,0),"")</f>
        <v/>
      </c>
      <c r="F490" s="81"/>
      <c r="G490" s="82"/>
      <c r="H490" s="71"/>
      <c r="I490" s="72"/>
      <c r="J490" s="72"/>
      <c r="K490" s="73"/>
      <c r="L490" s="72"/>
      <c r="M490" s="64" t="str">
        <f t="shared" si="16"/>
        <v/>
      </c>
      <c r="N490" s="65" t="str">
        <f t="shared" si="17"/>
        <v/>
      </c>
      <c r="O490" s="76"/>
      <c r="P490" s="77"/>
      <c r="Q490" s="76"/>
    </row>
    <row r="491" spans="2:17" ht="15" customHeight="1" x14ac:dyDescent="0.25">
      <c r="B491" s="67"/>
      <c r="C491" s="81"/>
      <c r="D491" s="82"/>
      <c r="E491" s="63" t="str">
        <f>IF($C491&lt;&gt;"",VLOOKUP($C491,T_Etablissements[#All],2,0),"")</f>
        <v/>
      </c>
      <c r="F491" s="81"/>
      <c r="G491" s="82"/>
      <c r="H491" s="71"/>
      <c r="I491" s="72"/>
      <c r="J491" s="72"/>
      <c r="K491" s="73"/>
      <c r="L491" s="72"/>
      <c r="M491" s="64" t="str">
        <f t="shared" si="16"/>
        <v/>
      </c>
      <c r="N491" s="65" t="str">
        <f t="shared" si="17"/>
        <v/>
      </c>
      <c r="O491" s="76"/>
      <c r="P491" s="77"/>
      <c r="Q491" s="76"/>
    </row>
    <row r="492" spans="2:17" ht="15" customHeight="1" x14ac:dyDescent="0.25">
      <c r="B492" s="67"/>
      <c r="C492" s="81"/>
      <c r="D492" s="82"/>
      <c r="E492" s="63" t="str">
        <f>IF($C492&lt;&gt;"",VLOOKUP($C492,T_Etablissements[#All],2,0),"")</f>
        <v/>
      </c>
      <c r="F492" s="81"/>
      <c r="G492" s="82"/>
      <c r="H492" s="71"/>
      <c r="I492" s="72"/>
      <c r="J492" s="72"/>
      <c r="K492" s="73"/>
      <c r="L492" s="72"/>
      <c r="M492" s="64" t="str">
        <f t="shared" si="16"/>
        <v/>
      </c>
      <c r="N492" s="65" t="str">
        <f t="shared" si="17"/>
        <v/>
      </c>
      <c r="O492" s="76"/>
      <c r="P492" s="77"/>
      <c r="Q492" s="76"/>
    </row>
    <row r="493" spans="2:17" ht="15" customHeight="1" x14ac:dyDescent="0.25">
      <c r="B493" s="67"/>
      <c r="C493" s="81"/>
      <c r="D493" s="82"/>
      <c r="E493" s="63" t="str">
        <f>IF($C493&lt;&gt;"",VLOOKUP($C493,T_Etablissements[#All],2,0),"")</f>
        <v/>
      </c>
      <c r="F493" s="81"/>
      <c r="G493" s="82"/>
      <c r="H493" s="71"/>
      <c r="I493" s="72"/>
      <c r="J493" s="72"/>
      <c r="K493" s="73"/>
      <c r="L493" s="72"/>
      <c r="M493" s="64" t="str">
        <f t="shared" si="16"/>
        <v/>
      </c>
      <c r="N493" s="65" t="str">
        <f t="shared" si="17"/>
        <v/>
      </c>
      <c r="O493" s="76"/>
      <c r="P493" s="77"/>
      <c r="Q493" s="76"/>
    </row>
    <row r="494" spans="2:17" ht="15" customHeight="1" x14ac:dyDescent="0.25">
      <c r="B494" s="67"/>
      <c r="C494" s="81"/>
      <c r="D494" s="82"/>
      <c r="E494" s="63" t="str">
        <f>IF($C494&lt;&gt;"",VLOOKUP($C494,T_Etablissements[#All],2,0),"")</f>
        <v/>
      </c>
      <c r="F494" s="81"/>
      <c r="G494" s="82"/>
      <c r="H494" s="71"/>
      <c r="I494" s="72"/>
      <c r="J494" s="72"/>
      <c r="K494" s="73"/>
      <c r="L494" s="72"/>
      <c r="M494" s="64" t="str">
        <f t="shared" si="16"/>
        <v/>
      </c>
      <c r="N494" s="65" t="str">
        <f t="shared" si="17"/>
        <v/>
      </c>
      <c r="O494" s="76"/>
      <c r="P494" s="77"/>
      <c r="Q494" s="76"/>
    </row>
    <row r="495" spans="2:17" ht="15" customHeight="1" x14ac:dyDescent="0.25">
      <c r="B495" s="67"/>
      <c r="C495" s="81"/>
      <c r="D495" s="82"/>
      <c r="E495" s="63" t="str">
        <f>IF($C495&lt;&gt;"",VLOOKUP($C495,T_Etablissements[#All],2,0),"")</f>
        <v/>
      </c>
      <c r="F495" s="81"/>
      <c r="G495" s="82"/>
      <c r="H495" s="71"/>
      <c r="I495" s="72"/>
      <c r="J495" s="72"/>
      <c r="K495" s="73"/>
      <c r="L495" s="72"/>
      <c r="M495" s="64" t="str">
        <f t="shared" si="16"/>
        <v/>
      </c>
      <c r="N495" s="65" t="str">
        <f t="shared" si="17"/>
        <v/>
      </c>
      <c r="O495" s="76"/>
      <c r="P495" s="77"/>
      <c r="Q495" s="76"/>
    </row>
    <row r="496" spans="2:17" ht="15" customHeight="1" x14ac:dyDescent="0.25">
      <c r="B496" s="67"/>
      <c r="C496" s="81"/>
      <c r="D496" s="82"/>
      <c r="E496" s="63" t="str">
        <f>IF($C496&lt;&gt;"",VLOOKUP($C496,T_Etablissements[#All],2,0),"")</f>
        <v/>
      </c>
      <c r="F496" s="81"/>
      <c r="G496" s="82"/>
      <c r="H496" s="71"/>
      <c r="I496" s="72"/>
      <c r="J496" s="72"/>
      <c r="K496" s="73"/>
      <c r="L496" s="72"/>
      <c r="M496" s="64" t="str">
        <f t="shared" si="16"/>
        <v/>
      </c>
      <c r="N496" s="65" t="str">
        <f t="shared" si="17"/>
        <v/>
      </c>
      <c r="O496" s="76"/>
      <c r="P496" s="77"/>
      <c r="Q496" s="76"/>
    </row>
    <row r="497" spans="2:17" ht="15" customHeight="1" x14ac:dyDescent="0.25">
      <c r="B497" s="67"/>
      <c r="C497" s="81"/>
      <c r="D497" s="82"/>
      <c r="E497" s="63" t="str">
        <f>IF($C497&lt;&gt;"",VLOOKUP($C497,T_Etablissements[#All],2,0),"")</f>
        <v/>
      </c>
      <c r="F497" s="81"/>
      <c r="G497" s="82"/>
      <c r="H497" s="71"/>
      <c r="I497" s="72"/>
      <c r="J497" s="72"/>
      <c r="K497" s="73"/>
      <c r="L497" s="72"/>
      <c r="M497" s="64" t="str">
        <f t="shared" si="16"/>
        <v/>
      </c>
      <c r="N497" s="65" t="str">
        <f t="shared" si="17"/>
        <v/>
      </c>
      <c r="O497" s="76"/>
      <c r="P497" s="77"/>
      <c r="Q497" s="76"/>
    </row>
    <row r="498" spans="2:17" ht="15" customHeight="1" x14ac:dyDescent="0.25">
      <c r="B498" s="67"/>
      <c r="C498" s="81"/>
      <c r="D498" s="82"/>
      <c r="E498" s="63" t="str">
        <f>IF($C498&lt;&gt;"",VLOOKUP($C498,T_Etablissements[#All],2,0),"")</f>
        <v/>
      </c>
      <c r="F498" s="81"/>
      <c r="G498" s="82"/>
      <c r="H498" s="71"/>
      <c r="I498" s="72"/>
      <c r="J498" s="72"/>
      <c r="K498" s="73"/>
      <c r="L498" s="72"/>
      <c r="M498" s="64" t="str">
        <f t="shared" si="16"/>
        <v/>
      </c>
      <c r="N498" s="65" t="str">
        <f t="shared" si="17"/>
        <v/>
      </c>
      <c r="O498" s="76"/>
      <c r="P498" s="77"/>
      <c r="Q498" s="76"/>
    </row>
    <row r="499" spans="2:17" ht="15" customHeight="1" x14ac:dyDescent="0.25">
      <c r="B499" s="67"/>
      <c r="C499" s="81"/>
      <c r="D499" s="82"/>
      <c r="E499" s="63" t="str">
        <f>IF($C499&lt;&gt;"",VLOOKUP($C499,T_Etablissements[#All],2,0),"")</f>
        <v/>
      </c>
      <c r="F499" s="81"/>
      <c r="G499" s="82"/>
      <c r="H499" s="71"/>
      <c r="I499" s="72"/>
      <c r="J499" s="72"/>
      <c r="K499" s="73"/>
      <c r="L499" s="72"/>
      <c r="M499" s="64" t="str">
        <f t="shared" si="16"/>
        <v/>
      </c>
      <c r="N499" s="65" t="str">
        <f t="shared" si="17"/>
        <v/>
      </c>
      <c r="O499" s="76"/>
      <c r="P499" s="77"/>
      <c r="Q499" s="76"/>
    </row>
    <row r="500" spans="2:17" ht="15" customHeight="1" x14ac:dyDescent="0.25">
      <c r="B500" s="67"/>
      <c r="C500" s="81"/>
      <c r="D500" s="82"/>
      <c r="E500" s="63" t="str">
        <f>IF($C500&lt;&gt;"",VLOOKUP($C500,T_Etablissements[#All],2,0),"")</f>
        <v/>
      </c>
      <c r="F500" s="81"/>
      <c r="G500" s="82"/>
      <c r="H500" s="71"/>
      <c r="I500" s="72"/>
      <c r="J500" s="72"/>
      <c r="K500" s="73"/>
      <c r="L500" s="72"/>
      <c r="M500" s="64" t="str">
        <f t="shared" si="16"/>
        <v/>
      </c>
      <c r="N500" s="65" t="str">
        <f t="shared" si="17"/>
        <v/>
      </c>
      <c r="O500" s="76"/>
      <c r="P500" s="77"/>
      <c r="Q500" s="76"/>
    </row>
    <row r="501" spans="2:17" ht="15" customHeight="1" x14ac:dyDescent="0.25">
      <c r="B501" s="67"/>
      <c r="C501" s="81"/>
      <c r="D501" s="82"/>
      <c r="E501" s="63" t="str">
        <f>IF($C501&lt;&gt;"",VLOOKUP($C501,T_Etablissements[#All],2,0),"")</f>
        <v/>
      </c>
      <c r="F501" s="81"/>
      <c r="G501" s="82"/>
      <c r="H501" s="71"/>
      <c r="I501" s="72"/>
      <c r="J501" s="72"/>
      <c r="K501" s="73"/>
      <c r="L501" s="72"/>
      <c r="M501" s="64" t="str">
        <f t="shared" si="16"/>
        <v/>
      </c>
      <c r="N501" s="65" t="str">
        <f t="shared" si="17"/>
        <v/>
      </c>
      <c r="O501" s="76"/>
      <c r="P501" s="77"/>
      <c r="Q501" s="76"/>
    </row>
    <row r="502" spans="2:17" ht="15" customHeight="1" x14ac:dyDescent="0.25">
      <c r="B502" s="67"/>
      <c r="C502" s="81"/>
      <c r="D502" s="82"/>
      <c r="E502" s="63" t="str">
        <f>IF($C502&lt;&gt;"",VLOOKUP($C502,T_Etablissements[#All],2,0),"")</f>
        <v/>
      </c>
      <c r="F502" s="81"/>
      <c r="G502" s="82"/>
      <c r="H502" s="71"/>
      <c r="I502" s="72"/>
      <c r="J502" s="72"/>
      <c r="K502" s="73"/>
      <c r="L502" s="72"/>
      <c r="M502" s="64" t="str">
        <f t="shared" si="16"/>
        <v/>
      </c>
      <c r="N502" s="65" t="str">
        <f t="shared" si="17"/>
        <v/>
      </c>
      <c r="O502" s="76"/>
      <c r="P502" s="77"/>
      <c r="Q502" s="76"/>
    </row>
    <row r="503" spans="2:17" ht="15" customHeight="1" x14ac:dyDescent="0.25">
      <c r="B503" s="67"/>
      <c r="C503" s="81"/>
      <c r="D503" s="82"/>
      <c r="E503" s="63" t="str">
        <f>IF($C503&lt;&gt;"",VLOOKUP($C503,T_Etablissements[#All],2,0),"")</f>
        <v/>
      </c>
      <c r="F503" s="81"/>
      <c r="G503" s="82"/>
      <c r="H503" s="71"/>
      <c r="I503" s="72"/>
      <c r="J503" s="72"/>
      <c r="K503" s="73"/>
      <c r="L503" s="72"/>
      <c r="M503" s="64" t="str">
        <f t="shared" si="16"/>
        <v/>
      </c>
      <c r="N503" s="65" t="str">
        <f t="shared" si="17"/>
        <v/>
      </c>
      <c r="O503" s="76"/>
      <c r="P503" s="77"/>
      <c r="Q503" s="76"/>
    </row>
    <row r="504" spans="2:17" ht="15" customHeight="1" x14ac:dyDescent="0.25">
      <c r="B504" s="67"/>
      <c r="C504" s="81"/>
      <c r="D504" s="82"/>
      <c r="E504" s="63" t="str">
        <f>IF($C504&lt;&gt;"",VLOOKUP($C504,T_Etablissements[#All],2,0),"")</f>
        <v/>
      </c>
      <c r="F504" s="81"/>
      <c r="G504" s="82"/>
      <c r="H504" s="71"/>
      <c r="I504" s="72"/>
      <c r="J504" s="72"/>
      <c r="K504" s="73"/>
      <c r="L504" s="72"/>
      <c r="M504" s="64" t="str">
        <f t="shared" si="16"/>
        <v/>
      </c>
      <c r="N504" s="65" t="str">
        <f t="shared" si="17"/>
        <v/>
      </c>
      <c r="O504" s="76"/>
      <c r="P504" s="77"/>
      <c r="Q504" s="76"/>
    </row>
    <row r="505" spans="2:17" ht="15" customHeight="1" x14ac:dyDescent="0.25">
      <c r="B505" s="67"/>
      <c r="C505" s="81"/>
      <c r="D505" s="82"/>
      <c r="E505" s="63" t="str">
        <f>IF($C505&lt;&gt;"",VLOOKUP($C505,T_Etablissements[#All],2,0),"")</f>
        <v/>
      </c>
      <c r="F505" s="81"/>
      <c r="G505" s="82"/>
      <c r="H505" s="71"/>
      <c r="I505" s="72"/>
      <c r="J505" s="72"/>
      <c r="K505" s="73"/>
      <c r="L505" s="72"/>
      <c r="M505" s="64" t="str">
        <f t="shared" si="16"/>
        <v/>
      </c>
      <c r="N505" s="65" t="str">
        <f t="shared" si="17"/>
        <v/>
      </c>
      <c r="O505" s="76"/>
      <c r="P505" s="77"/>
      <c r="Q505" s="76"/>
    </row>
    <row r="506" spans="2:17" ht="15" customHeight="1" x14ac:dyDescent="0.25">
      <c r="B506" s="67"/>
      <c r="C506" s="81"/>
      <c r="D506" s="82"/>
      <c r="E506" s="63" t="str">
        <f>IF($C506&lt;&gt;"",VLOOKUP($C506,T_Etablissements[#All],2,0),"")</f>
        <v/>
      </c>
      <c r="F506" s="81"/>
      <c r="G506" s="82"/>
      <c r="H506" s="71"/>
      <c r="I506" s="72"/>
      <c r="J506" s="72"/>
      <c r="K506" s="73"/>
      <c r="L506" s="72"/>
      <c r="M506" s="64" t="str">
        <f t="shared" si="16"/>
        <v/>
      </c>
      <c r="N506" s="65" t="str">
        <f t="shared" si="17"/>
        <v/>
      </c>
      <c r="O506" s="76"/>
      <c r="P506" s="77"/>
      <c r="Q506" s="76"/>
    </row>
    <row r="507" spans="2:17" ht="15" customHeight="1" x14ac:dyDescent="0.25">
      <c r="B507" s="67"/>
      <c r="C507" s="81"/>
      <c r="D507" s="82"/>
      <c r="E507" s="63" t="str">
        <f>IF($C507&lt;&gt;"",VLOOKUP($C507,T_Etablissements[#All],2,0),"")</f>
        <v/>
      </c>
      <c r="F507" s="81"/>
      <c r="G507" s="82"/>
      <c r="H507" s="71"/>
      <c r="I507" s="72"/>
      <c r="J507" s="72"/>
      <c r="K507" s="73"/>
      <c r="L507" s="72"/>
      <c r="M507" s="64" t="str">
        <f t="shared" si="16"/>
        <v/>
      </c>
      <c r="N507" s="65" t="str">
        <f t="shared" si="17"/>
        <v/>
      </c>
      <c r="O507" s="76"/>
      <c r="P507" s="77"/>
      <c r="Q507" s="76"/>
    </row>
    <row r="508" spans="2:17" ht="15" customHeight="1" x14ac:dyDescent="0.25">
      <c r="B508" s="67"/>
      <c r="C508" s="81"/>
      <c r="D508" s="82"/>
      <c r="E508" s="63" t="str">
        <f>IF($C508&lt;&gt;"",VLOOKUP($C508,T_Etablissements[#All],2,0),"")</f>
        <v/>
      </c>
      <c r="F508" s="81"/>
      <c r="G508" s="82"/>
      <c r="H508" s="71"/>
      <c r="I508" s="72"/>
      <c r="J508" s="72"/>
      <c r="K508" s="73"/>
      <c r="L508" s="72"/>
      <c r="M508" s="64" t="str">
        <f t="shared" si="16"/>
        <v/>
      </c>
      <c r="N508" s="65" t="str">
        <f t="shared" si="17"/>
        <v/>
      </c>
      <c r="O508" s="76"/>
      <c r="P508" s="77"/>
      <c r="Q508" s="76"/>
    </row>
    <row r="509" spans="2:17" ht="15" customHeight="1" x14ac:dyDescent="0.25">
      <c r="B509" s="67"/>
      <c r="C509" s="81"/>
      <c r="D509" s="82"/>
      <c r="E509" s="63" t="str">
        <f>IF($C509&lt;&gt;"",VLOOKUP($C509,T_Etablissements[#All],2,0),"")</f>
        <v/>
      </c>
      <c r="F509" s="81"/>
      <c r="G509" s="82"/>
      <c r="H509" s="71"/>
      <c r="I509" s="72"/>
      <c r="J509" s="72"/>
      <c r="K509" s="73"/>
      <c r="L509" s="72"/>
      <c r="M509" s="64" t="str">
        <f t="shared" si="16"/>
        <v/>
      </c>
      <c r="N509" s="65" t="str">
        <f t="shared" si="17"/>
        <v/>
      </c>
      <c r="O509" s="76"/>
      <c r="P509" s="77"/>
      <c r="Q509" s="76"/>
    </row>
    <row r="510" spans="2:17" ht="15" customHeight="1" x14ac:dyDescent="0.25">
      <c r="B510" s="67"/>
      <c r="C510" s="81"/>
      <c r="D510" s="82"/>
      <c r="E510" s="63" t="str">
        <f>IF($C510&lt;&gt;"",VLOOKUP($C510,T_Etablissements[#All],2,0),"")</f>
        <v/>
      </c>
      <c r="F510" s="81"/>
      <c r="G510" s="82"/>
      <c r="H510" s="71"/>
      <c r="I510" s="72"/>
      <c r="J510" s="72"/>
      <c r="K510" s="73"/>
      <c r="L510" s="72"/>
      <c r="M510" s="64" t="str">
        <f t="shared" si="16"/>
        <v/>
      </c>
      <c r="N510" s="65" t="str">
        <f t="shared" si="17"/>
        <v/>
      </c>
      <c r="O510" s="76"/>
      <c r="P510" s="77"/>
      <c r="Q510" s="76"/>
    </row>
    <row r="511" spans="2:17" ht="15" customHeight="1" x14ac:dyDescent="0.25">
      <c r="B511" s="67"/>
      <c r="C511" s="81"/>
      <c r="D511" s="82"/>
      <c r="E511" s="63" t="str">
        <f>IF($C511&lt;&gt;"",VLOOKUP($C511,T_Etablissements[#All],2,0),"")</f>
        <v/>
      </c>
      <c r="F511" s="81"/>
      <c r="G511" s="82"/>
      <c r="H511" s="71"/>
      <c r="I511" s="72"/>
      <c r="J511" s="72"/>
      <c r="K511" s="73"/>
      <c r="L511" s="72"/>
      <c r="M511" s="64" t="str">
        <f t="shared" si="16"/>
        <v/>
      </c>
      <c r="N511" s="65" t="str">
        <f t="shared" si="17"/>
        <v/>
      </c>
      <c r="O511" s="76"/>
      <c r="P511" s="77"/>
      <c r="Q511" s="76"/>
    </row>
    <row r="512" spans="2:17" ht="15" customHeight="1" x14ac:dyDescent="0.25">
      <c r="B512" s="67"/>
      <c r="C512" s="81"/>
      <c r="D512" s="82"/>
      <c r="E512" s="63" t="str">
        <f>IF($C512&lt;&gt;"",VLOOKUP($C512,T_Etablissements[#All],2,0),"")</f>
        <v/>
      </c>
      <c r="F512" s="81"/>
      <c r="G512" s="82"/>
      <c r="H512" s="71"/>
      <c r="I512" s="72"/>
      <c r="J512" s="72"/>
      <c r="K512" s="73"/>
      <c r="L512" s="72"/>
      <c r="M512" s="64" t="str">
        <f t="shared" si="16"/>
        <v/>
      </c>
      <c r="N512" s="65" t="str">
        <f t="shared" si="17"/>
        <v/>
      </c>
      <c r="O512" s="76"/>
      <c r="P512" s="77"/>
      <c r="Q512" s="76"/>
    </row>
    <row r="513" spans="2:17" ht="15" customHeight="1" x14ac:dyDescent="0.25">
      <c r="B513" s="67"/>
      <c r="C513" s="81"/>
      <c r="D513" s="82"/>
      <c r="E513" s="63" t="str">
        <f>IF($C513&lt;&gt;"",VLOOKUP($C513,T_Etablissements[#All],2,0),"")</f>
        <v/>
      </c>
      <c r="F513" s="81"/>
      <c r="G513" s="82"/>
      <c r="H513" s="71"/>
      <c r="I513" s="72"/>
      <c r="J513" s="72"/>
      <c r="K513" s="73"/>
      <c r="L513" s="72"/>
      <c r="M513" s="64" t="str">
        <f t="shared" si="16"/>
        <v/>
      </c>
      <c r="N513" s="65" t="str">
        <f t="shared" si="17"/>
        <v/>
      </c>
      <c r="O513" s="76"/>
      <c r="P513" s="77"/>
      <c r="Q513" s="76"/>
    </row>
    <row r="514" spans="2:17" ht="15" customHeight="1" x14ac:dyDescent="0.25">
      <c r="B514" s="67"/>
      <c r="C514" s="81"/>
      <c r="D514" s="82"/>
      <c r="E514" s="63" t="str">
        <f>IF($C514&lt;&gt;"",VLOOKUP($C514,T_Etablissements[#All],2,0),"")</f>
        <v/>
      </c>
      <c r="F514" s="81"/>
      <c r="G514" s="82"/>
      <c r="H514" s="71"/>
      <c r="I514" s="72"/>
      <c r="J514" s="72"/>
      <c r="K514" s="73"/>
      <c r="L514" s="72"/>
      <c r="M514" s="64" t="str">
        <f t="shared" si="16"/>
        <v/>
      </c>
      <c r="N514" s="65" t="str">
        <f t="shared" si="17"/>
        <v/>
      </c>
      <c r="O514" s="76"/>
      <c r="P514" s="77"/>
      <c r="Q514" s="76"/>
    </row>
    <row r="515" spans="2:17" ht="15" customHeight="1" x14ac:dyDescent="0.25">
      <c r="B515" s="67"/>
      <c r="C515" s="81"/>
      <c r="D515" s="82"/>
      <c r="E515" s="63" t="str">
        <f>IF($C515&lt;&gt;"",VLOOKUP($C515,T_Etablissements[#All],2,0),"")</f>
        <v/>
      </c>
      <c r="F515" s="81"/>
      <c r="G515" s="82"/>
      <c r="H515" s="71"/>
      <c r="I515" s="72"/>
      <c r="J515" s="72"/>
      <c r="K515" s="73"/>
      <c r="L515" s="72"/>
      <c r="M515" s="64" t="str">
        <f t="shared" ref="M515:M578" si="18">IF($L515&lt;&gt;"",YEARFRAC($J515,$L515,4)*12,"")</f>
        <v/>
      </c>
      <c r="N515" s="65" t="str">
        <f t="shared" ref="N515:N578" si="19">IF($L515&lt;&gt;"",$K515/12*(YEARFRAC($J515,$L515,4)*12),"")</f>
        <v/>
      </c>
      <c r="O515" s="76"/>
      <c r="P515" s="77"/>
      <c r="Q515" s="76"/>
    </row>
    <row r="516" spans="2:17" ht="15" customHeight="1" x14ac:dyDescent="0.25">
      <c r="B516" s="67"/>
      <c r="C516" s="81"/>
      <c r="D516" s="82"/>
      <c r="E516" s="63" t="str">
        <f>IF($C516&lt;&gt;"",VLOOKUP($C516,T_Etablissements[#All],2,0),"")</f>
        <v/>
      </c>
      <c r="F516" s="81"/>
      <c r="G516" s="82"/>
      <c r="H516" s="71"/>
      <c r="I516" s="72"/>
      <c r="J516" s="72"/>
      <c r="K516" s="73"/>
      <c r="L516" s="72"/>
      <c r="M516" s="64" t="str">
        <f t="shared" si="18"/>
        <v/>
      </c>
      <c r="N516" s="65" t="str">
        <f t="shared" si="19"/>
        <v/>
      </c>
      <c r="O516" s="76"/>
      <c r="P516" s="77"/>
      <c r="Q516" s="76"/>
    </row>
    <row r="517" spans="2:17" ht="15" customHeight="1" x14ac:dyDescent="0.25">
      <c r="B517" s="67"/>
      <c r="C517" s="81"/>
      <c r="D517" s="82"/>
      <c r="E517" s="63" t="str">
        <f>IF($C517&lt;&gt;"",VLOOKUP($C517,T_Etablissements[#All],2,0),"")</f>
        <v/>
      </c>
      <c r="F517" s="81"/>
      <c r="G517" s="82"/>
      <c r="H517" s="71"/>
      <c r="I517" s="72"/>
      <c r="J517" s="72"/>
      <c r="K517" s="73"/>
      <c r="L517" s="72"/>
      <c r="M517" s="64" t="str">
        <f t="shared" si="18"/>
        <v/>
      </c>
      <c r="N517" s="65" t="str">
        <f t="shared" si="19"/>
        <v/>
      </c>
      <c r="O517" s="76"/>
      <c r="P517" s="77"/>
      <c r="Q517" s="76"/>
    </row>
    <row r="518" spans="2:17" ht="15" customHeight="1" x14ac:dyDescent="0.25">
      <c r="B518" s="67"/>
      <c r="C518" s="81"/>
      <c r="D518" s="82"/>
      <c r="E518" s="63" t="str">
        <f>IF($C518&lt;&gt;"",VLOOKUP($C518,T_Etablissements[#All],2,0),"")</f>
        <v/>
      </c>
      <c r="F518" s="81"/>
      <c r="G518" s="82"/>
      <c r="H518" s="71"/>
      <c r="I518" s="72"/>
      <c r="J518" s="72"/>
      <c r="K518" s="73"/>
      <c r="L518" s="72"/>
      <c r="M518" s="64" t="str">
        <f t="shared" si="18"/>
        <v/>
      </c>
      <c r="N518" s="65" t="str">
        <f t="shared" si="19"/>
        <v/>
      </c>
      <c r="O518" s="76"/>
      <c r="P518" s="77"/>
      <c r="Q518" s="76"/>
    </row>
    <row r="519" spans="2:17" ht="15" customHeight="1" x14ac:dyDescent="0.25">
      <c r="B519" s="67"/>
      <c r="C519" s="81"/>
      <c r="D519" s="82"/>
      <c r="E519" s="63" t="str">
        <f>IF($C519&lt;&gt;"",VLOOKUP($C519,T_Etablissements[#All],2,0),"")</f>
        <v/>
      </c>
      <c r="F519" s="81"/>
      <c r="G519" s="82"/>
      <c r="H519" s="71"/>
      <c r="I519" s="72"/>
      <c r="J519" s="72"/>
      <c r="K519" s="73"/>
      <c r="L519" s="72"/>
      <c r="M519" s="64" t="str">
        <f t="shared" si="18"/>
        <v/>
      </c>
      <c r="N519" s="65" t="str">
        <f t="shared" si="19"/>
        <v/>
      </c>
      <c r="O519" s="76"/>
      <c r="P519" s="77"/>
      <c r="Q519" s="76"/>
    </row>
    <row r="520" spans="2:17" ht="15" customHeight="1" x14ac:dyDescent="0.25">
      <c r="B520" s="67"/>
      <c r="C520" s="81"/>
      <c r="D520" s="82"/>
      <c r="E520" s="63" t="str">
        <f>IF($C520&lt;&gt;"",VLOOKUP($C520,T_Etablissements[#All],2,0),"")</f>
        <v/>
      </c>
      <c r="F520" s="81"/>
      <c r="G520" s="82"/>
      <c r="H520" s="71"/>
      <c r="I520" s="72"/>
      <c r="J520" s="72"/>
      <c r="K520" s="73"/>
      <c r="L520" s="72"/>
      <c r="M520" s="64" t="str">
        <f t="shared" si="18"/>
        <v/>
      </c>
      <c r="N520" s="65" t="str">
        <f t="shared" si="19"/>
        <v/>
      </c>
      <c r="O520" s="76"/>
      <c r="P520" s="77"/>
      <c r="Q520" s="76"/>
    </row>
    <row r="521" spans="2:17" ht="15" customHeight="1" x14ac:dyDescent="0.25">
      <c r="B521" s="67"/>
      <c r="C521" s="81"/>
      <c r="D521" s="82"/>
      <c r="E521" s="63" t="str">
        <f>IF($C521&lt;&gt;"",VLOOKUP($C521,T_Etablissements[#All],2,0),"")</f>
        <v/>
      </c>
      <c r="F521" s="81"/>
      <c r="G521" s="82"/>
      <c r="H521" s="71"/>
      <c r="I521" s="72"/>
      <c r="J521" s="72"/>
      <c r="K521" s="73"/>
      <c r="L521" s="72"/>
      <c r="M521" s="64" t="str">
        <f t="shared" si="18"/>
        <v/>
      </c>
      <c r="N521" s="65" t="str">
        <f t="shared" si="19"/>
        <v/>
      </c>
      <c r="O521" s="76"/>
      <c r="P521" s="77"/>
      <c r="Q521" s="76"/>
    </row>
    <row r="522" spans="2:17" ht="15" customHeight="1" x14ac:dyDescent="0.25">
      <c r="B522" s="67"/>
      <c r="C522" s="81"/>
      <c r="D522" s="82"/>
      <c r="E522" s="63" t="str">
        <f>IF($C522&lt;&gt;"",VLOOKUP($C522,T_Etablissements[#All],2,0),"")</f>
        <v/>
      </c>
      <c r="F522" s="81"/>
      <c r="G522" s="82"/>
      <c r="H522" s="71"/>
      <c r="I522" s="72"/>
      <c r="J522" s="72"/>
      <c r="K522" s="73"/>
      <c r="L522" s="72"/>
      <c r="M522" s="64" t="str">
        <f t="shared" si="18"/>
        <v/>
      </c>
      <c r="N522" s="65" t="str">
        <f t="shared" si="19"/>
        <v/>
      </c>
      <c r="O522" s="76"/>
      <c r="P522" s="77"/>
      <c r="Q522" s="76"/>
    </row>
    <row r="523" spans="2:17" ht="15" customHeight="1" x14ac:dyDescent="0.25">
      <c r="B523" s="67"/>
      <c r="C523" s="81"/>
      <c r="D523" s="82"/>
      <c r="E523" s="63" t="str">
        <f>IF($C523&lt;&gt;"",VLOOKUP($C523,T_Etablissements[#All],2,0),"")</f>
        <v/>
      </c>
      <c r="F523" s="81"/>
      <c r="G523" s="82"/>
      <c r="H523" s="71"/>
      <c r="I523" s="72"/>
      <c r="J523" s="72"/>
      <c r="K523" s="73"/>
      <c r="L523" s="72"/>
      <c r="M523" s="64" t="str">
        <f t="shared" si="18"/>
        <v/>
      </c>
      <c r="N523" s="65" t="str">
        <f t="shared" si="19"/>
        <v/>
      </c>
      <c r="O523" s="76"/>
      <c r="P523" s="77"/>
      <c r="Q523" s="76"/>
    </row>
    <row r="524" spans="2:17" ht="15" customHeight="1" x14ac:dyDescent="0.25">
      <c r="B524" s="67"/>
      <c r="C524" s="81"/>
      <c r="D524" s="82"/>
      <c r="E524" s="63" t="str">
        <f>IF($C524&lt;&gt;"",VLOOKUP($C524,T_Etablissements[#All],2,0),"")</f>
        <v/>
      </c>
      <c r="F524" s="81"/>
      <c r="G524" s="82"/>
      <c r="H524" s="71"/>
      <c r="I524" s="72"/>
      <c r="J524" s="72"/>
      <c r="K524" s="73"/>
      <c r="L524" s="72"/>
      <c r="M524" s="64" t="str">
        <f t="shared" si="18"/>
        <v/>
      </c>
      <c r="N524" s="65" t="str">
        <f t="shared" si="19"/>
        <v/>
      </c>
      <c r="O524" s="76"/>
      <c r="P524" s="77"/>
      <c r="Q524" s="76"/>
    </row>
    <row r="525" spans="2:17" ht="15" customHeight="1" x14ac:dyDescent="0.25">
      <c r="B525" s="67"/>
      <c r="C525" s="81"/>
      <c r="D525" s="82"/>
      <c r="E525" s="63" t="str">
        <f>IF($C525&lt;&gt;"",VLOOKUP($C525,T_Etablissements[#All],2,0),"")</f>
        <v/>
      </c>
      <c r="F525" s="81"/>
      <c r="G525" s="82"/>
      <c r="H525" s="71"/>
      <c r="I525" s="72"/>
      <c r="J525" s="72"/>
      <c r="K525" s="73"/>
      <c r="L525" s="72"/>
      <c r="M525" s="64" t="str">
        <f t="shared" si="18"/>
        <v/>
      </c>
      <c r="N525" s="65" t="str">
        <f t="shared" si="19"/>
        <v/>
      </c>
      <c r="O525" s="76"/>
      <c r="P525" s="77"/>
      <c r="Q525" s="76"/>
    </row>
    <row r="526" spans="2:17" ht="15" customHeight="1" x14ac:dyDescent="0.25">
      <c r="B526" s="67"/>
      <c r="C526" s="81"/>
      <c r="D526" s="82"/>
      <c r="E526" s="63" t="str">
        <f>IF($C526&lt;&gt;"",VLOOKUP($C526,T_Etablissements[#All],2,0),"")</f>
        <v/>
      </c>
      <c r="F526" s="81"/>
      <c r="G526" s="82"/>
      <c r="H526" s="71"/>
      <c r="I526" s="72"/>
      <c r="J526" s="72"/>
      <c r="K526" s="73"/>
      <c r="L526" s="72"/>
      <c r="M526" s="64" t="str">
        <f t="shared" si="18"/>
        <v/>
      </c>
      <c r="N526" s="65" t="str">
        <f t="shared" si="19"/>
        <v/>
      </c>
      <c r="O526" s="76"/>
      <c r="P526" s="77"/>
      <c r="Q526" s="76"/>
    </row>
    <row r="527" spans="2:17" ht="15" customHeight="1" x14ac:dyDescent="0.25">
      <c r="B527" s="67"/>
      <c r="C527" s="81"/>
      <c r="D527" s="82"/>
      <c r="E527" s="63" t="str">
        <f>IF($C527&lt;&gt;"",VLOOKUP($C527,T_Etablissements[#All],2,0),"")</f>
        <v/>
      </c>
      <c r="F527" s="81"/>
      <c r="G527" s="82"/>
      <c r="H527" s="71"/>
      <c r="I527" s="72"/>
      <c r="J527" s="72"/>
      <c r="K527" s="73"/>
      <c r="L527" s="72"/>
      <c r="M527" s="64" t="str">
        <f t="shared" si="18"/>
        <v/>
      </c>
      <c r="N527" s="65" t="str">
        <f t="shared" si="19"/>
        <v/>
      </c>
      <c r="O527" s="76"/>
      <c r="P527" s="77"/>
      <c r="Q527" s="76"/>
    </row>
    <row r="528" spans="2:17" ht="15" customHeight="1" x14ac:dyDescent="0.25">
      <c r="B528" s="67"/>
      <c r="C528" s="81"/>
      <c r="D528" s="82"/>
      <c r="E528" s="63" t="str">
        <f>IF($C528&lt;&gt;"",VLOOKUP($C528,T_Etablissements[#All],2,0),"")</f>
        <v/>
      </c>
      <c r="F528" s="81"/>
      <c r="G528" s="82"/>
      <c r="H528" s="71"/>
      <c r="I528" s="72"/>
      <c r="J528" s="72"/>
      <c r="K528" s="73"/>
      <c r="L528" s="72"/>
      <c r="M528" s="64" t="str">
        <f t="shared" si="18"/>
        <v/>
      </c>
      <c r="N528" s="65" t="str">
        <f t="shared" si="19"/>
        <v/>
      </c>
      <c r="O528" s="76"/>
      <c r="P528" s="77"/>
      <c r="Q528" s="76"/>
    </row>
    <row r="529" spans="2:17" ht="15" customHeight="1" x14ac:dyDescent="0.25">
      <c r="B529" s="67"/>
      <c r="C529" s="81"/>
      <c r="D529" s="82"/>
      <c r="E529" s="63" t="str">
        <f>IF($C529&lt;&gt;"",VLOOKUP($C529,T_Etablissements[#All],2,0),"")</f>
        <v/>
      </c>
      <c r="F529" s="81"/>
      <c r="G529" s="82"/>
      <c r="H529" s="71"/>
      <c r="I529" s="72"/>
      <c r="J529" s="72"/>
      <c r="K529" s="73"/>
      <c r="L529" s="72"/>
      <c r="M529" s="64" t="str">
        <f t="shared" si="18"/>
        <v/>
      </c>
      <c r="N529" s="65" t="str">
        <f t="shared" si="19"/>
        <v/>
      </c>
      <c r="O529" s="76"/>
      <c r="P529" s="77"/>
      <c r="Q529" s="76"/>
    </row>
    <row r="530" spans="2:17" ht="15" customHeight="1" x14ac:dyDescent="0.25">
      <c r="B530" s="67"/>
      <c r="C530" s="81"/>
      <c r="D530" s="82"/>
      <c r="E530" s="63" t="str">
        <f>IF($C530&lt;&gt;"",VLOOKUP($C530,T_Etablissements[#All],2,0),"")</f>
        <v/>
      </c>
      <c r="F530" s="81"/>
      <c r="G530" s="82"/>
      <c r="H530" s="71"/>
      <c r="I530" s="72"/>
      <c r="J530" s="72"/>
      <c r="K530" s="73"/>
      <c r="L530" s="72"/>
      <c r="M530" s="64" t="str">
        <f t="shared" si="18"/>
        <v/>
      </c>
      <c r="N530" s="65" t="str">
        <f t="shared" si="19"/>
        <v/>
      </c>
      <c r="O530" s="76"/>
      <c r="P530" s="77"/>
      <c r="Q530" s="76"/>
    </row>
    <row r="531" spans="2:17" ht="15" customHeight="1" x14ac:dyDescent="0.25">
      <c r="B531" s="67"/>
      <c r="C531" s="81"/>
      <c r="D531" s="82"/>
      <c r="E531" s="63" t="str">
        <f>IF($C531&lt;&gt;"",VLOOKUP($C531,T_Etablissements[#All],2,0),"")</f>
        <v/>
      </c>
      <c r="F531" s="81"/>
      <c r="G531" s="82"/>
      <c r="H531" s="71"/>
      <c r="I531" s="72"/>
      <c r="J531" s="72"/>
      <c r="K531" s="73"/>
      <c r="L531" s="72"/>
      <c r="M531" s="64" t="str">
        <f t="shared" si="18"/>
        <v/>
      </c>
      <c r="N531" s="65" t="str">
        <f t="shared" si="19"/>
        <v/>
      </c>
      <c r="O531" s="76"/>
      <c r="P531" s="77"/>
      <c r="Q531" s="76"/>
    </row>
    <row r="532" spans="2:17" ht="15" customHeight="1" x14ac:dyDescent="0.25">
      <c r="B532" s="67"/>
      <c r="C532" s="81"/>
      <c r="D532" s="82"/>
      <c r="E532" s="63" t="str">
        <f>IF($C532&lt;&gt;"",VLOOKUP($C532,T_Etablissements[#All],2,0),"")</f>
        <v/>
      </c>
      <c r="F532" s="81"/>
      <c r="G532" s="82"/>
      <c r="H532" s="71"/>
      <c r="I532" s="72"/>
      <c r="J532" s="72"/>
      <c r="K532" s="73"/>
      <c r="L532" s="72"/>
      <c r="M532" s="64" t="str">
        <f t="shared" si="18"/>
        <v/>
      </c>
      <c r="N532" s="65" t="str">
        <f t="shared" si="19"/>
        <v/>
      </c>
      <c r="O532" s="76"/>
      <c r="P532" s="77"/>
      <c r="Q532" s="76"/>
    </row>
    <row r="533" spans="2:17" ht="15" customHeight="1" x14ac:dyDescent="0.25">
      <c r="B533" s="67"/>
      <c r="C533" s="81"/>
      <c r="D533" s="82"/>
      <c r="E533" s="63" t="str">
        <f>IF($C533&lt;&gt;"",VLOOKUP($C533,T_Etablissements[#All],2,0),"")</f>
        <v/>
      </c>
      <c r="F533" s="81"/>
      <c r="G533" s="82"/>
      <c r="H533" s="71"/>
      <c r="I533" s="72"/>
      <c r="J533" s="72"/>
      <c r="K533" s="73"/>
      <c r="L533" s="72"/>
      <c r="M533" s="64" t="str">
        <f t="shared" si="18"/>
        <v/>
      </c>
      <c r="N533" s="65" t="str">
        <f t="shared" si="19"/>
        <v/>
      </c>
      <c r="O533" s="76"/>
      <c r="P533" s="77"/>
      <c r="Q533" s="76"/>
    </row>
    <row r="534" spans="2:17" ht="15" customHeight="1" x14ac:dyDescent="0.25">
      <c r="B534" s="67"/>
      <c r="C534" s="81"/>
      <c r="D534" s="82"/>
      <c r="E534" s="63" t="str">
        <f>IF($C534&lt;&gt;"",VLOOKUP($C534,T_Etablissements[#All],2,0),"")</f>
        <v/>
      </c>
      <c r="F534" s="81"/>
      <c r="G534" s="82"/>
      <c r="H534" s="71"/>
      <c r="I534" s="72"/>
      <c r="J534" s="72"/>
      <c r="K534" s="73"/>
      <c r="L534" s="72"/>
      <c r="M534" s="64" t="str">
        <f t="shared" si="18"/>
        <v/>
      </c>
      <c r="N534" s="65" t="str">
        <f t="shared" si="19"/>
        <v/>
      </c>
      <c r="O534" s="76"/>
      <c r="P534" s="77"/>
      <c r="Q534" s="76"/>
    </row>
    <row r="535" spans="2:17" ht="15" customHeight="1" x14ac:dyDescent="0.25">
      <c r="B535" s="67"/>
      <c r="C535" s="81"/>
      <c r="D535" s="82"/>
      <c r="E535" s="63" t="str">
        <f>IF($C535&lt;&gt;"",VLOOKUP($C535,T_Etablissements[#All],2,0),"")</f>
        <v/>
      </c>
      <c r="F535" s="81"/>
      <c r="G535" s="82"/>
      <c r="H535" s="71"/>
      <c r="I535" s="72"/>
      <c r="J535" s="72"/>
      <c r="K535" s="73"/>
      <c r="L535" s="72"/>
      <c r="M535" s="64" t="str">
        <f t="shared" si="18"/>
        <v/>
      </c>
      <c r="N535" s="65" t="str">
        <f t="shared" si="19"/>
        <v/>
      </c>
      <c r="O535" s="76"/>
      <c r="P535" s="77"/>
      <c r="Q535" s="76"/>
    </row>
    <row r="536" spans="2:17" ht="15" customHeight="1" x14ac:dyDescent="0.25">
      <c r="B536" s="67"/>
      <c r="C536" s="81"/>
      <c r="D536" s="82"/>
      <c r="E536" s="63" t="str">
        <f>IF($C536&lt;&gt;"",VLOOKUP($C536,T_Etablissements[#All],2,0),"")</f>
        <v/>
      </c>
      <c r="F536" s="81"/>
      <c r="G536" s="82"/>
      <c r="H536" s="71"/>
      <c r="I536" s="72"/>
      <c r="J536" s="72"/>
      <c r="K536" s="73"/>
      <c r="L536" s="72"/>
      <c r="M536" s="64" t="str">
        <f t="shared" si="18"/>
        <v/>
      </c>
      <c r="N536" s="65" t="str">
        <f t="shared" si="19"/>
        <v/>
      </c>
      <c r="O536" s="76"/>
      <c r="P536" s="77"/>
      <c r="Q536" s="76"/>
    </row>
    <row r="537" spans="2:17" ht="15" customHeight="1" x14ac:dyDescent="0.25">
      <c r="B537" s="67"/>
      <c r="C537" s="81"/>
      <c r="D537" s="82"/>
      <c r="E537" s="63" t="str">
        <f>IF($C537&lt;&gt;"",VLOOKUP($C537,T_Etablissements[#All],2,0),"")</f>
        <v/>
      </c>
      <c r="F537" s="81"/>
      <c r="G537" s="82"/>
      <c r="H537" s="71"/>
      <c r="I537" s="72"/>
      <c r="J537" s="72"/>
      <c r="K537" s="73"/>
      <c r="L537" s="72"/>
      <c r="M537" s="64" t="str">
        <f t="shared" si="18"/>
        <v/>
      </c>
      <c r="N537" s="65" t="str">
        <f t="shared" si="19"/>
        <v/>
      </c>
      <c r="O537" s="76"/>
      <c r="P537" s="77"/>
      <c r="Q537" s="76"/>
    </row>
    <row r="538" spans="2:17" ht="15" customHeight="1" x14ac:dyDescent="0.25">
      <c r="B538" s="67"/>
      <c r="C538" s="81"/>
      <c r="D538" s="82"/>
      <c r="E538" s="63" t="str">
        <f>IF($C538&lt;&gt;"",VLOOKUP($C538,T_Etablissements[#All],2,0),"")</f>
        <v/>
      </c>
      <c r="F538" s="81"/>
      <c r="G538" s="82"/>
      <c r="H538" s="71"/>
      <c r="I538" s="72"/>
      <c r="J538" s="72"/>
      <c r="K538" s="73"/>
      <c r="L538" s="72"/>
      <c r="M538" s="64" t="str">
        <f t="shared" si="18"/>
        <v/>
      </c>
      <c r="N538" s="65" t="str">
        <f t="shared" si="19"/>
        <v/>
      </c>
      <c r="O538" s="76"/>
      <c r="P538" s="77"/>
      <c r="Q538" s="76"/>
    </row>
    <row r="539" spans="2:17" ht="15" customHeight="1" x14ac:dyDescent="0.25">
      <c r="B539" s="67"/>
      <c r="C539" s="81"/>
      <c r="D539" s="82"/>
      <c r="E539" s="63" t="str">
        <f>IF($C539&lt;&gt;"",VLOOKUP($C539,T_Etablissements[#All],2,0),"")</f>
        <v/>
      </c>
      <c r="F539" s="81"/>
      <c r="G539" s="82"/>
      <c r="H539" s="71"/>
      <c r="I539" s="72"/>
      <c r="J539" s="72"/>
      <c r="K539" s="73"/>
      <c r="L539" s="72"/>
      <c r="M539" s="64" t="str">
        <f t="shared" si="18"/>
        <v/>
      </c>
      <c r="N539" s="65" t="str">
        <f t="shared" si="19"/>
        <v/>
      </c>
      <c r="O539" s="76"/>
      <c r="P539" s="77"/>
      <c r="Q539" s="76"/>
    </row>
    <row r="540" spans="2:17" ht="15" customHeight="1" x14ac:dyDescent="0.25">
      <c r="B540" s="67"/>
      <c r="C540" s="81"/>
      <c r="D540" s="82"/>
      <c r="E540" s="63" t="str">
        <f>IF($C540&lt;&gt;"",VLOOKUP($C540,T_Etablissements[#All],2,0),"")</f>
        <v/>
      </c>
      <c r="F540" s="81"/>
      <c r="G540" s="82"/>
      <c r="H540" s="71"/>
      <c r="I540" s="72"/>
      <c r="J540" s="72"/>
      <c r="K540" s="73"/>
      <c r="L540" s="72"/>
      <c r="M540" s="64" t="str">
        <f t="shared" si="18"/>
        <v/>
      </c>
      <c r="N540" s="65" t="str">
        <f t="shared" si="19"/>
        <v/>
      </c>
      <c r="O540" s="76"/>
      <c r="P540" s="77"/>
      <c r="Q540" s="76"/>
    </row>
    <row r="541" spans="2:17" ht="15" customHeight="1" x14ac:dyDescent="0.25">
      <c r="B541" s="67"/>
      <c r="C541" s="81"/>
      <c r="D541" s="82"/>
      <c r="E541" s="63" t="str">
        <f>IF($C541&lt;&gt;"",VLOOKUP($C541,T_Etablissements[#All],2,0),"")</f>
        <v/>
      </c>
      <c r="F541" s="81"/>
      <c r="G541" s="82"/>
      <c r="H541" s="71"/>
      <c r="I541" s="72"/>
      <c r="J541" s="72"/>
      <c r="K541" s="73"/>
      <c r="L541" s="72"/>
      <c r="M541" s="64" t="str">
        <f t="shared" si="18"/>
        <v/>
      </c>
      <c r="N541" s="65" t="str">
        <f t="shared" si="19"/>
        <v/>
      </c>
      <c r="O541" s="76"/>
      <c r="P541" s="77"/>
      <c r="Q541" s="76"/>
    </row>
    <row r="542" spans="2:17" ht="15" customHeight="1" x14ac:dyDescent="0.25">
      <c r="B542" s="67"/>
      <c r="C542" s="81"/>
      <c r="D542" s="82"/>
      <c r="E542" s="63" t="str">
        <f>IF($C542&lt;&gt;"",VLOOKUP($C542,T_Etablissements[#All],2,0),"")</f>
        <v/>
      </c>
      <c r="F542" s="81"/>
      <c r="G542" s="82"/>
      <c r="H542" s="71"/>
      <c r="I542" s="72"/>
      <c r="J542" s="72"/>
      <c r="K542" s="73"/>
      <c r="L542" s="72"/>
      <c r="M542" s="64" t="str">
        <f t="shared" si="18"/>
        <v/>
      </c>
      <c r="N542" s="65" t="str">
        <f t="shared" si="19"/>
        <v/>
      </c>
      <c r="O542" s="76"/>
      <c r="P542" s="77"/>
      <c r="Q542" s="76"/>
    </row>
    <row r="543" spans="2:17" ht="15" customHeight="1" x14ac:dyDescent="0.25">
      <c r="B543" s="67"/>
      <c r="C543" s="81"/>
      <c r="D543" s="82"/>
      <c r="E543" s="63" t="str">
        <f>IF($C543&lt;&gt;"",VLOOKUP($C543,T_Etablissements[#All],2,0),"")</f>
        <v/>
      </c>
      <c r="F543" s="81"/>
      <c r="G543" s="82"/>
      <c r="H543" s="71"/>
      <c r="I543" s="72"/>
      <c r="J543" s="72"/>
      <c r="K543" s="73"/>
      <c r="L543" s="72"/>
      <c r="M543" s="64" t="str">
        <f t="shared" si="18"/>
        <v/>
      </c>
      <c r="N543" s="65" t="str">
        <f t="shared" si="19"/>
        <v/>
      </c>
      <c r="O543" s="76"/>
      <c r="P543" s="77"/>
      <c r="Q543" s="76"/>
    </row>
    <row r="544" spans="2:17" ht="15" customHeight="1" x14ac:dyDescent="0.25">
      <c r="B544" s="67"/>
      <c r="C544" s="81"/>
      <c r="D544" s="82"/>
      <c r="E544" s="63" t="str">
        <f>IF($C544&lt;&gt;"",VLOOKUP($C544,T_Etablissements[#All],2,0),"")</f>
        <v/>
      </c>
      <c r="F544" s="81"/>
      <c r="G544" s="82"/>
      <c r="H544" s="71"/>
      <c r="I544" s="72"/>
      <c r="J544" s="72"/>
      <c r="K544" s="73"/>
      <c r="L544" s="72"/>
      <c r="M544" s="64" t="str">
        <f t="shared" si="18"/>
        <v/>
      </c>
      <c r="N544" s="65" t="str">
        <f t="shared" si="19"/>
        <v/>
      </c>
      <c r="O544" s="76"/>
      <c r="P544" s="77"/>
      <c r="Q544" s="76"/>
    </row>
    <row r="545" spans="2:17" ht="15" customHeight="1" x14ac:dyDescent="0.25">
      <c r="B545" s="67"/>
      <c r="C545" s="81"/>
      <c r="D545" s="82"/>
      <c r="E545" s="63" t="str">
        <f>IF($C545&lt;&gt;"",VLOOKUP($C545,T_Etablissements[#All],2,0),"")</f>
        <v/>
      </c>
      <c r="F545" s="81"/>
      <c r="G545" s="82"/>
      <c r="H545" s="71"/>
      <c r="I545" s="72"/>
      <c r="J545" s="72"/>
      <c r="K545" s="73"/>
      <c r="L545" s="72"/>
      <c r="M545" s="64" t="str">
        <f t="shared" si="18"/>
        <v/>
      </c>
      <c r="N545" s="65" t="str">
        <f t="shared" si="19"/>
        <v/>
      </c>
      <c r="O545" s="76"/>
      <c r="P545" s="77"/>
      <c r="Q545" s="76"/>
    </row>
    <row r="546" spans="2:17" ht="15" customHeight="1" x14ac:dyDescent="0.25">
      <c r="B546" s="67"/>
      <c r="C546" s="81"/>
      <c r="D546" s="82"/>
      <c r="E546" s="63" t="str">
        <f>IF($C546&lt;&gt;"",VLOOKUP($C546,T_Etablissements[#All],2,0),"")</f>
        <v/>
      </c>
      <c r="F546" s="81"/>
      <c r="G546" s="82"/>
      <c r="H546" s="71"/>
      <c r="I546" s="72"/>
      <c r="J546" s="72"/>
      <c r="K546" s="73"/>
      <c r="L546" s="72"/>
      <c r="M546" s="64" t="str">
        <f t="shared" si="18"/>
        <v/>
      </c>
      <c r="N546" s="65" t="str">
        <f t="shared" si="19"/>
        <v/>
      </c>
      <c r="O546" s="76"/>
      <c r="P546" s="77"/>
      <c r="Q546" s="76"/>
    </row>
    <row r="547" spans="2:17" ht="15" customHeight="1" x14ac:dyDescent="0.25">
      <c r="B547" s="67"/>
      <c r="C547" s="81"/>
      <c r="D547" s="82"/>
      <c r="E547" s="63" t="str">
        <f>IF($C547&lt;&gt;"",VLOOKUP($C547,T_Etablissements[#All],2,0),"")</f>
        <v/>
      </c>
      <c r="F547" s="81"/>
      <c r="G547" s="82"/>
      <c r="H547" s="71"/>
      <c r="I547" s="72"/>
      <c r="J547" s="72"/>
      <c r="K547" s="73"/>
      <c r="L547" s="72"/>
      <c r="M547" s="64" t="str">
        <f t="shared" si="18"/>
        <v/>
      </c>
      <c r="N547" s="65" t="str">
        <f t="shared" si="19"/>
        <v/>
      </c>
      <c r="O547" s="76"/>
      <c r="P547" s="77"/>
      <c r="Q547" s="76"/>
    </row>
    <row r="548" spans="2:17" ht="15" customHeight="1" x14ac:dyDescent="0.25">
      <c r="B548" s="67"/>
      <c r="C548" s="81"/>
      <c r="D548" s="82"/>
      <c r="E548" s="63" t="str">
        <f>IF($C548&lt;&gt;"",VLOOKUP($C548,T_Etablissements[#All],2,0),"")</f>
        <v/>
      </c>
      <c r="F548" s="81"/>
      <c r="G548" s="82"/>
      <c r="H548" s="71"/>
      <c r="I548" s="72"/>
      <c r="J548" s="72"/>
      <c r="K548" s="73"/>
      <c r="L548" s="72"/>
      <c r="M548" s="64" t="str">
        <f t="shared" si="18"/>
        <v/>
      </c>
      <c r="N548" s="65" t="str">
        <f t="shared" si="19"/>
        <v/>
      </c>
      <c r="O548" s="76"/>
      <c r="P548" s="77"/>
      <c r="Q548" s="76"/>
    </row>
    <row r="549" spans="2:17" ht="15" customHeight="1" x14ac:dyDescent="0.25">
      <c r="B549" s="67"/>
      <c r="C549" s="81"/>
      <c r="D549" s="82"/>
      <c r="E549" s="63" t="str">
        <f>IF($C549&lt;&gt;"",VLOOKUP($C549,T_Etablissements[#All],2,0),"")</f>
        <v/>
      </c>
      <c r="F549" s="81"/>
      <c r="G549" s="82"/>
      <c r="H549" s="71"/>
      <c r="I549" s="72"/>
      <c r="J549" s="72"/>
      <c r="K549" s="73"/>
      <c r="L549" s="72"/>
      <c r="M549" s="64" t="str">
        <f t="shared" si="18"/>
        <v/>
      </c>
      <c r="N549" s="65" t="str">
        <f t="shared" si="19"/>
        <v/>
      </c>
      <c r="O549" s="76"/>
      <c r="P549" s="77"/>
      <c r="Q549" s="76"/>
    </row>
    <row r="550" spans="2:17" ht="15" customHeight="1" x14ac:dyDescent="0.25">
      <c r="B550" s="67"/>
      <c r="C550" s="81"/>
      <c r="D550" s="82"/>
      <c r="E550" s="63" t="str">
        <f>IF($C550&lt;&gt;"",VLOOKUP($C550,T_Etablissements[#All],2,0),"")</f>
        <v/>
      </c>
      <c r="F550" s="81"/>
      <c r="G550" s="82"/>
      <c r="H550" s="71"/>
      <c r="I550" s="72"/>
      <c r="J550" s="72"/>
      <c r="K550" s="73"/>
      <c r="L550" s="72"/>
      <c r="M550" s="64" t="str">
        <f t="shared" si="18"/>
        <v/>
      </c>
      <c r="N550" s="65" t="str">
        <f t="shared" si="19"/>
        <v/>
      </c>
      <c r="O550" s="76"/>
      <c r="P550" s="77"/>
      <c r="Q550" s="76"/>
    </row>
    <row r="551" spans="2:17" ht="15" customHeight="1" x14ac:dyDescent="0.25">
      <c r="B551" s="67"/>
      <c r="C551" s="81"/>
      <c r="D551" s="82"/>
      <c r="E551" s="63" t="str">
        <f>IF($C551&lt;&gt;"",VLOOKUP($C551,T_Etablissements[#All],2,0),"")</f>
        <v/>
      </c>
      <c r="F551" s="81"/>
      <c r="G551" s="82"/>
      <c r="H551" s="71"/>
      <c r="I551" s="72"/>
      <c r="J551" s="72"/>
      <c r="K551" s="73"/>
      <c r="L551" s="72"/>
      <c r="M551" s="64" t="str">
        <f t="shared" si="18"/>
        <v/>
      </c>
      <c r="N551" s="65" t="str">
        <f t="shared" si="19"/>
        <v/>
      </c>
      <c r="O551" s="76"/>
      <c r="P551" s="77"/>
      <c r="Q551" s="76"/>
    </row>
    <row r="552" spans="2:17" ht="15" customHeight="1" x14ac:dyDescent="0.25">
      <c r="B552" s="67"/>
      <c r="C552" s="81"/>
      <c r="D552" s="82"/>
      <c r="E552" s="63" t="str">
        <f>IF($C552&lt;&gt;"",VLOOKUP($C552,T_Etablissements[#All],2,0),"")</f>
        <v/>
      </c>
      <c r="F552" s="81"/>
      <c r="G552" s="82"/>
      <c r="H552" s="71"/>
      <c r="I552" s="72"/>
      <c r="J552" s="72"/>
      <c r="K552" s="73"/>
      <c r="L552" s="72"/>
      <c r="M552" s="64" t="str">
        <f t="shared" si="18"/>
        <v/>
      </c>
      <c r="N552" s="65" t="str">
        <f t="shared" si="19"/>
        <v/>
      </c>
      <c r="O552" s="76"/>
      <c r="P552" s="77"/>
      <c r="Q552" s="76"/>
    </row>
    <row r="553" spans="2:17" ht="15" customHeight="1" x14ac:dyDescent="0.25">
      <c r="B553" s="67"/>
      <c r="C553" s="81"/>
      <c r="D553" s="82"/>
      <c r="E553" s="63" t="str">
        <f>IF($C553&lt;&gt;"",VLOOKUP($C553,T_Etablissements[#All],2,0),"")</f>
        <v/>
      </c>
      <c r="F553" s="81"/>
      <c r="G553" s="82"/>
      <c r="H553" s="71"/>
      <c r="I553" s="72"/>
      <c r="J553" s="72"/>
      <c r="K553" s="73"/>
      <c r="L553" s="72"/>
      <c r="M553" s="64" t="str">
        <f t="shared" si="18"/>
        <v/>
      </c>
      <c r="N553" s="65" t="str">
        <f t="shared" si="19"/>
        <v/>
      </c>
      <c r="O553" s="76"/>
      <c r="P553" s="77"/>
      <c r="Q553" s="76"/>
    </row>
    <row r="554" spans="2:17" ht="15" customHeight="1" x14ac:dyDescent="0.25">
      <c r="B554" s="67"/>
      <c r="C554" s="81"/>
      <c r="D554" s="82"/>
      <c r="E554" s="63" t="str">
        <f>IF($C554&lt;&gt;"",VLOOKUP($C554,T_Etablissements[#All],2,0),"")</f>
        <v/>
      </c>
      <c r="F554" s="81"/>
      <c r="G554" s="82"/>
      <c r="H554" s="71"/>
      <c r="I554" s="72"/>
      <c r="J554" s="72"/>
      <c r="K554" s="73"/>
      <c r="L554" s="72"/>
      <c r="M554" s="64" t="str">
        <f t="shared" si="18"/>
        <v/>
      </c>
      <c r="N554" s="65" t="str">
        <f t="shared" si="19"/>
        <v/>
      </c>
      <c r="O554" s="76"/>
      <c r="P554" s="77"/>
      <c r="Q554" s="76"/>
    </row>
    <row r="555" spans="2:17" ht="15" customHeight="1" x14ac:dyDescent="0.25">
      <c r="B555" s="67"/>
      <c r="C555" s="81"/>
      <c r="D555" s="82"/>
      <c r="E555" s="63" t="str">
        <f>IF($C555&lt;&gt;"",VLOOKUP($C555,T_Etablissements[#All],2,0),"")</f>
        <v/>
      </c>
      <c r="F555" s="81"/>
      <c r="G555" s="82"/>
      <c r="H555" s="71"/>
      <c r="I555" s="72"/>
      <c r="J555" s="72"/>
      <c r="K555" s="73"/>
      <c r="L555" s="72"/>
      <c r="M555" s="64" t="str">
        <f t="shared" si="18"/>
        <v/>
      </c>
      <c r="N555" s="65" t="str">
        <f t="shared" si="19"/>
        <v/>
      </c>
      <c r="O555" s="76"/>
      <c r="P555" s="77"/>
      <c r="Q555" s="76"/>
    </row>
    <row r="556" spans="2:17" ht="15" customHeight="1" x14ac:dyDescent="0.25">
      <c r="B556" s="67"/>
      <c r="C556" s="81"/>
      <c r="D556" s="82"/>
      <c r="E556" s="63" t="str">
        <f>IF($C556&lt;&gt;"",VLOOKUP($C556,T_Etablissements[#All],2,0),"")</f>
        <v/>
      </c>
      <c r="F556" s="81"/>
      <c r="G556" s="82"/>
      <c r="H556" s="71"/>
      <c r="I556" s="72"/>
      <c r="J556" s="72"/>
      <c r="K556" s="73"/>
      <c r="L556" s="72"/>
      <c r="M556" s="64" t="str">
        <f t="shared" si="18"/>
        <v/>
      </c>
      <c r="N556" s="65" t="str">
        <f t="shared" si="19"/>
        <v/>
      </c>
      <c r="O556" s="76"/>
      <c r="P556" s="77"/>
      <c r="Q556" s="76"/>
    </row>
    <row r="557" spans="2:17" ht="15" customHeight="1" x14ac:dyDescent="0.25">
      <c r="B557" s="67"/>
      <c r="C557" s="81"/>
      <c r="D557" s="82"/>
      <c r="E557" s="63" t="str">
        <f>IF($C557&lt;&gt;"",VLOOKUP($C557,T_Etablissements[#All],2,0),"")</f>
        <v/>
      </c>
      <c r="F557" s="81"/>
      <c r="G557" s="82"/>
      <c r="H557" s="71"/>
      <c r="I557" s="72"/>
      <c r="J557" s="72"/>
      <c r="K557" s="73"/>
      <c r="L557" s="72"/>
      <c r="M557" s="64" t="str">
        <f t="shared" si="18"/>
        <v/>
      </c>
      <c r="N557" s="65" t="str">
        <f t="shared" si="19"/>
        <v/>
      </c>
      <c r="O557" s="76"/>
      <c r="P557" s="77"/>
      <c r="Q557" s="76"/>
    </row>
    <row r="558" spans="2:17" ht="15" customHeight="1" x14ac:dyDescent="0.25">
      <c r="B558" s="67"/>
      <c r="C558" s="81"/>
      <c r="D558" s="82"/>
      <c r="E558" s="63" t="str">
        <f>IF($C558&lt;&gt;"",VLOOKUP($C558,T_Etablissements[#All],2,0),"")</f>
        <v/>
      </c>
      <c r="F558" s="81"/>
      <c r="G558" s="82"/>
      <c r="H558" s="71"/>
      <c r="I558" s="72"/>
      <c r="J558" s="72"/>
      <c r="K558" s="73"/>
      <c r="L558" s="72"/>
      <c r="M558" s="64" t="str">
        <f t="shared" si="18"/>
        <v/>
      </c>
      <c r="N558" s="65" t="str">
        <f t="shared" si="19"/>
        <v/>
      </c>
      <c r="O558" s="76"/>
      <c r="P558" s="77"/>
      <c r="Q558" s="76"/>
    </row>
    <row r="559" spans="2:17" ht="15" customHeight="1" x14ac:dyDescent="0.25">
      <c r="B559" s="67"/>
      <c r="C559" s="81"/>
      <c r="D559" s="82"/>
      <c r="E559" s="63" t="str">
        <f>IF($C559&lt;&gt;"",VLOOKUP($C559,T_Etablissements[#All],2,0),"")</f>
        <v/>
      </c>
      <c r="F559" s="81"/>
      <c r="G559" s="82"/>
      <c r="H559" s="71"/>
      <c r="I559" s="72"/>
      <c r="J559" s="72"/>
      <c r="K559" s="73"/>
      <c r="L559" s="72"/>
      <c r="M559" s="64" t="str">
        <f t="shared" si="18"/>
        <v/>
      </c>
      <c r="N559" s="65" t="str">
        <f t="shared" si="19"/>
        <v/>
      </c>
      <c r="O559" s="76"/>
      <c r="P559" s="77"/>
      <c r="Q559" s="76"/>
    </row>
    <row r="560" spans="2:17" ht="15" customHeight="1" x14ac:dyDescent="0.25">
      <c r="B560" s="67"/>
      <c r="C560" s="81"/>
      <c r="D560" s="82"/>
      <c r="E560" s="63" t="str">
        <f>IF($C560&lt;&gt;"",VLOOKUP($C560,T_Etablissements[#All],2,0),"")</f>
        <v/>
      </c>
      <c r="F560" s="81"/>
      <c r="G560" s="82"/>
      <c r="H560" s="71"/>
      <c r="I560" s="72"/>
      <c r="J560" s="72"/>
      <c r="K560" s="73"/>
      <c r="L560" s="72"/>
      <c r="M560" s="64" t="str">
        <f t="shared" si="18"/>
        <v/>
      </c>
      <c r="N560" s="65" t="str">
        <f t="shared" si="19"/>
        <v/>
      </c>
      <c r="O560" s="76"/>
      <c r="P560" s="77"/>
      <c r="Q560" s="76"/>
    </row>
    <row r="561" spans="2:17" ht="15" customHeight="1" x14ac:dyDescent="0.25">
      <c r="B561" s="67"/>
      <c r="C561" s="81"/>
      <c r="D561" s="82"/>
      <c r="E561" s="63" t="str">
        <f>IF($C561&lt;&gt;"",VLOOKUP($C561,T_Etablissements[#All],2,0),"")</f>
        <v/>
      </c>
      <c r="F561" s="81"/>
      <c r="G561" s="82"/>
      <c r="H561" s="71"/>
      <c r="I561" s="72"/>
      <c r="J561" s="72"/>
      <c r="K561" s="73"/>
      <c r="L561" s="72"/>
      <c r="M561" s="64" t="str">
        <f t="shared" si="18"/>
        <v/>
      </c>
      <c r="N561" s="65" t="str">
        <f t="shared" si="19"/>
        <v/>
      </c>
      <c r="O561" s="76"/>
      <c r="P561" s="77"/>
      <c r="Q561" s="76"/>
    </row>
    <row r="562" spans="2:17" ht="15" customHeight="1" x14ac:dyDescent="0.25">
      <c r="B562" s="67"/>
      <c r="C562" s="81"/>
      <c r="D562" s="82"/>
      <c r="E562" s="63" t="str">
        <f>IF($C562&lt;&gt;"",VLOOKUP($C562,T_Etablissements[#All],2,0),"")</f>
        <v/>
      </c>
      <c r="F562" s="81"/>
      <c r="G562" s="82"/>
      <c r="H562" s="71"/>
      <c r="I562" s="72"/>
      <c r="J562" s="72"/>
      <c r="K562" s="73"/>
      <c r="L562" s="72"/>
      <c r="M562" s="64" t="str">
        <f t="shared" si="18"/>
        <v/>
      </c>
      <c r="N562" s="65" t="str">
        <f t="shared" si="19"/>
        <v/>
      </c>
      <c r="O562" s="76"/>
      <c r="P562" s="77"/>
      <c r="Q562" s="76"/>
    </row>
    <row r="563" spans="2:17" ht="15" customHeight="1" x14ac:dyDescent="0.25">
      <c r="B563" s="67"/>
      <c r="C563" s="81"/>
      <c r="D563" s="82"/>
      <c r="E563" s="63" t="str">
        <f>IF($C563&lt;&gt;"",VLOOKUP($C563,T_Etablissements[#All],2,0),"")</f>
        <v/>
      </c>
      <c r="F563" s="81"/>
      <c r="G563" s="82"/>
      <c r="H563" s="71"/>
      <c r="I563" s="72"/>
      <c r="J563" s="72"/>
      <c r="K563" s="73"/>
      <c r="L563" s="72"/>
      <c r="M563" s="64" t="str">
        <f t="shared" si="18"/>
        <v/>
      </c>
      <c r="N563" s="65" t="str">
        <f t="shared" si="19"/>
        <v/>
      </c>
      <c r="O563" s="76"/>
      <c r="P563" s="77"/>
      <c r="Q563" s="76"/>
    </row>
    <row r="564" spans="2:17" ht="15" customHeight="1" x14ac:dyDescent="0.25">
      <c r="B564" s="67"/>
      <c r="C564" s="81"/>
      <c r="D564" s="82"/>
      <c r="E564" s="63" t="str">
        <f>IF($C564&lt;&gt;"",VLOOKUP($C564,T_Etablissements[#All],2,0),"")</f>
        <v/>
      </c>
      <c r="F564" s="81"/>
      <c r="G564" s="82"/>
      <c r="H564" s="71"/>
      <c r="I564" s="72"/>
      <c r="J564" s="72"/>
      <c r="K564" s="73"/>
      <c r="L564" s="72"/>
      <c r="M564" s="64" t="str">
        <f t="shared" si="18"/>
        <v/>
      </c>
      <c r="N564" s="65" t="str">
        <f t="shared" si="19"/>
        <v/>
      </c>
      <c r="O564" s="76"/>
      <c r="P564" s="77"/>
      <c r="Q564" s="76"/>
    </row>
    <row r="565" spans="2:17" ht="15" customHeight="1" x14ac:dyDescent="0.25">
      <c r="B565" s="67"/>
      <c r="C565" s="81"/>
      <c r="D565" s="82"/>
      <c r="E565" s="63" t="str">
        <f>IF($C565&lt;&gt;"",VLOOKUP($C565,T_Etablissements[#All],2,0),"")</f>
        <v/>
      </c>
      <c r="F565" s="81"/>
      <c r="G565" s="82"/>
      <c r="H565" s="71"/>
      <c r="I565" s="72"/>
      <c r="J565" s="72"/>
      <c r="K565" s="73"/>
      <c r="L565" s="72"/>
      <c r="M565" s="64" t="str">
        <f t="shared" si="18"/>
        <v/>
      </c>
      <c r="N565" s="65" t="str">
        <f t="shared" si="19"/>
        <v/>
      </c>
      <c r="O565" s="76"/>
      <c r="P565" s="77"/>
      <c r="Q565" s="76"/>
    </row>
    <row r="566" spans="2:17" ht="15" customHeight="1" x14ac:dyDescent="0.25">
      <c r="B566" s="67"/>
      <c r="C566" s="81"/>
      <c r="D566" s="82"/>
      <c r="E566" s="63" t="str">
        <f>IF($C566&lt;&gt;"",VLOOKUP($C566,T_Etablissements[#All],2,0),"")</f>
        <v/>
      </c>
      <c r="F566" s="81"/>
      <c r="G566" s="82"/>
      <c r="H566" s="71"/>
      <c r="I566" s="72"/>
      <c r="J566" s="72"/>
      <c r="K566" s="73"/>
      <c r="L566" s="72"/>
      <c r="M566" s="64" t="str">
        <f t="shared" si="18"/>
        <v/>
      </c>
      <c r="N566" s="65" t="str">
        <f t="shared" si="19"/>
        <v/>
      </c>
      <c r="O566" s="76"/>
      <c r="P566" s="77"/>
      <c r="Q566" s="76"/>
    </row>
    <row r="567" spans="2:17" ht="15" customHeight="1" x14ac:dyDescent="0.25">
      <c r="B567" s="67"/>
      <c r="C567" s="81"/>
      <c r="D567" s="82"/>
      <c r="E567" s="63" t="str">
        <f>IF($C567&lt;&gt;"",VLOOKUP($C567,T_Etablissements[#All],2,0),"")</f>
        <v/>
      </c>
      <c r="F567" s="81"/>
      <c r="G567" s="82"/>
      <c r="H567" s="71"/>
      <c r="I567" s="72"/>
      <c r="J567" s="72"/>
      <c r="K567" s="73"/>
      <c r="L567" s="72"/>
      <c r="M567" s="64" t="str">
        <f t="shared" si="18"/>
        <v/>
      </c>
      <c r="N567" s="65" t="str">
        <f t="shared" si="19"/>
        <v/>
      </c>
      <c r="O567" s="76"/>
      <c r="P567" s="77"/>
      <c r="Q567" s="76"/>
    </row>
    <row r="568" spans="2:17" ht="15" customHeight="1" x14ac:dyDescent="0.25">
      <c r="B568" s="67"/>
      <c r="C568" s="81"/>
      <c r="D568" s="82"/>
      <c r="E568" s="63" t="str">
        <f>IF($C568&lt;&gt;"",VLOOKUP($C568,T_Etablissements[#All],2,0),"")</f>
        <v/>
      </c>
      <c r="F568" s="81"/>
      <c r="G568" s="82"/>
      <c r="H568" s="71"/>
      <c r="I568" s="72"/>
      <c r="J568" s="72"/>
      <c r="K568" s="73"/>
      <c r="L568" s="72"/>
      <c r="M568" s="64" t="str">
        <f t="shared" si="18"/>
        <v/>
      </c>
      <c r="N568" s="65" t="str">
        <f t="shared" si="19"/>
        <v/>
      </c>
      <c r="O568" s="76"/>
      <c r="P568" s="77"/>
      <c r="Q568" s="76"/>
    </row>
    <row r="569" spans="2:17" ht="15" customHeight="1" x14ac:dyDescent="0.25">
      <c r="B569" s="67"/>
      <c r="C569" s="81"/>
      <c r="D569" s="82"/>
      <c r="E569" s="63" t="str">
        <f>IF($C569&lt;&gt;"",VLOOKUP($C569,T_Etablissements[#All],2,0),"")</f>
        <v/>
      </c>
      <c r="F569" s="81"/>
      <c r="G569" s="82"/>
      <c r="H569" s="71"/>
      <c r="I569" s="72"/>
      <c r="J569" s="72"/>
      <c r="K569" s="73"/>
      <c r="L569" s="72"/>
      <c r="M569" s="64" t="str">
        <f t="shared" si="18"/>
        <v/>
      </c>
      <c r="N569" s="65" t="str">
        <f t="shared" si="19"/>
        <v/>
      </c>
      <c r="O569" s="76"/>
      <c r="P569" s="77"/>
      <c r="Q569" s="76"/>
    </row>
    <row r="570" spans="2:17" ht="15" customHeight="1" x14ac:dyDescent="0.25">
      <c r="B570" s="67"/>
      <c r="C570" s="81"/>
      <c r="D570" s="82"/>
      <c r="E570" s="63" t="str">
        <f>IF($C570&lt;&gt;"",VLOOKUP($C570,T_Etablissements[#All],2,0),"")</f>
        <v/>
      </c>
      <c r="F570" s="81"/>
      <c r="G570" s="82"/>
      <c r="H570" s="71"/>
      <c r="I570" s="72"/>
      <c r="J570" s="72"/>
      <c r="K570" s="73"/>
      <c r="L570" s="72"/>
      <c r="M570" s="64" t="str">
        <f t="shared" si="18"/>
        <v/>
      </c>
      <c r="N570" s="65" t="str">
        <f t="shared" si="19"/>
        <v/>
      </c>
      <c r="O570" s="76"/>
      <c r="P570" s="77"/>
      <c r="Q570" s="76"/>
    </row>
    <row r="571" spans="2:17" ht="15" customHeight="1" x14ac:dyDescent="0.25">
      <c r="B571" s="67"/>
      <c r="C571" s="81"/>
      <c r="D571" s="82"/>
      <c r="E571" s="63" t="str">
        <f>IF($C571&lt;&gt;"",VLOOKUP($C571,T_Etablissements[#All],2,0),"")</f>
        <v/>
      </c>
      <c r="F571" s="81"/>
      <c r="G571" s="82"/>
      <c r="H571" s="71"/>
      <c r="I571" s="72"/>
      <c r="J571" s="72"/>
      <c r="K571" s="73"/>
      <c r="L571" s="72"/>
      <c r="M571" s="64" t="str">
        <f t="shared" si="18"/>
        <v/>
      </c>
      <c r="N571" s="65" t="str">
        <f t="shared" si="19"/>
        <v/>
      </c>
      <c r="O571" s="76"/>
      <c r="P571" s="77"/>
      <c r="Q571" s="76"/>
    </row>
    <row r="572" spans="2:17" ht="15" customHeight="1" x14ac:dyDescent="0.25">
      <c r="B572" s="67"/>
      <c r="C572" s="81"/>
      <c r="D572" s="82"/>
      <c r="E572" s="63" t="str">
        <f>IF($C572&lt;&gt;"",VLOOKUP($C572,T_Etablissements[#All],2,0),"")</f>
        <v/>
      </c>
      <c r="F572" s="81"/>
      <c r="G572" s="82"/>
      <c r="H572" s="71"/>
      <c r="I572" s="72"/>
      <c r="J572" s="72"/>
      <c r="K572" s="73"/>
      <c r="L572" s="72"/>
      <c r="M572" s="64" t="str">
        <f t="shared" si="18"/>
        <v/>
      </c>
      <c r="N572" s="65" t="str">
        <f t="shared" si="19"/>
        <v/>
      </c>
      <c r="O572" s="76"/>
      <c r="P572" s="77"/>
      <c r="Q572" s="76"/>
    </row>
    <row r="573" spans="2:17" ht="15" customHeight="1" x14ac:dyDescent="0.25">
      <c r="B573" s="67"/>
      <c r="C573" s="81"/>
      <c r="D573" s="82"/>
      <c r="E573" s="63" t="str">
        <f>IF($C573&lt;&gt;"",VLOOKUP($C573,T_Etablissements[#All],2,0),"")</f>
        <v/>
      </c>
      <c r="F573" s="81"/>
      <c r="G573" s="82"/>
      <c r="H573" s="71"/>
      <c r="I573" s="72"/>
      <c r="J573" s="72"/>
      <c r="K573" s="73"/>
      <c r="L573" s="72"/>
      <c r="M573" s="64" t="str">
        <f t="shared" si="18"/>
        <v/>
      </c>
      <c r="N573" s="65" t="str">
        <f t="shared" si="19"/>
        <v/>
      </c>
      <c r="O573" s="76"/>
      <c r="P573" s="77"/>
      <c r="Q573" s="76"/>
    </row>
    <row r="574" spans="2:17" ht="15" customHeight="1" x14ac:dyDescent="0.25">
      <c r="B574" s="67"/>
      <c r="C574" s="81"/>
      <c r="D574" s="82"/>
      <c r="E574" s="63" t="str">
        <f>IF($C574&lt;&gt;"",VLOOKUP($C574,T_Etablissements[#All],2,0),"")</f>
        <v/>
      </c>
      <c r="F574" s="81"/>
      <c r="G574" s="82"/>
      <c r="H574" s="71"/>
      <c r="I574" s="72"/>
      <c r="J574" s="72"/>
      <c r="K574" s="73"/>
      <c r="L574" s="72"/>
      <c r="M574" s="64" t="str">
        <f t="shared" si="18"/>
        <v/>
      </c>
      <c r="N574" s="65" t="str">
        <f t="shared" si="19"/>
        <v/>
      </c>
      <c r="O574" s="76"/>
      <c r="P574" s="77"/>
      <c r="Q574" s="76"/>
    </row>
    <row r="575" spans="2:17" ht="15" customHeight="1" x14ac:dyDescent="0.25">
      <c r="B575" s="67"/>
      <c r="C575" s="81"/>
      <c r="D575" s="82"/>
      <c r="E575" s="63" t="str">
        <f>IF($C575&lt;&gt;"",VLOOKUP($C575,T_Etablissements[#All],2,0),"")</f>
        <v/>
      </c>
      <c r="F575" s="81"/>
      <c r="G575" s="82"/>
      <c r="H575" s="71"/>
      <c r="I575" s="72"/>
      <c r="J575" s="72"/>
      <c r="K575" s="73"/>
      <c r="L575" s="72"/>
      <c r="M575" s="64" t="str">
        <f t="shared" si="18"/>
        <v/>
      </c>
      <c r="N575" s="65" t="str">
        <f t="shared" si="19"/>
        <v/>
      </c>
      <c r="O575" s="76"/>
      <c r="P575" s="77"/>
      <c r="Q575" s="76"/>
    </row>
    <row r="576" spans="2:17" ht="15" customHeight="1" x14ac:dyDescent="0.25">
      <c r="B576" s="67"/>
      <c r="C576" s="81"/>
      <c r="D576" s="82"/>
      <c r="E576" s="63" t="str">
        <f>IF($C576&lt;&gt;"",VLOOKUP($C576,T_Etablissements[#All],2,0),"")</f>
        <v/>
      </c>
      <c r="F576" s="81"/>
      <c r="G576" s="82"/>
      <c r="H576" s="71"/>
      <c r="I576" s="72"/>
      <c r="J576" s="72"/>
      <c r="K576" s="73"/>
      <c r="L576" s="72"/>
      <c r="M576" s="64" t="str">
        <f t="shared" si="18"/>
        <v/>
      </c>
      <c r="N576" s="65" t="str">
        <f t="shared" si="19"/>
        <v/>
      </c>
      <c r="O576" s="76"/>
      <c r="P576" s="77"/>
      <c r="Q576" s="76"/>
    </row>
    <row r="577" spans="2:17" ht="15" customHeight="1" x14ac:dyDescent="0.25">
      <c r="B577" s="67"/>
      <c r="C577" s="81"/>
      <c r="D577" s="82"/>
      <c r="E577" s="63" t="str">
        <f>IF($C577&lt;&gt;"",VLOOKUP($C577,T_Etablissements[#All],2,0),"")</f>
        <v/>
      </c>
      <c r="F577" s="81"/>
      <c r="G577" s="82"/>
      <c r="H577" s="71"/>
      <c r="I577" s="72"/>
      <c r="J577" s="72"/>
      <c r="K577" s="73"/>
      <c r="L577" s="72"/>
      <c r="M577" s="64" t="str">
        <f t="shared" si="18"/>
        <v/>
      </c>
      <c r="N577" s="65" t="str">
        <f t="shared" si="19"/>
        <v/>
      </c>
      <c r="O577" s="76"/>
      <c r="P577" s="77"/>
      <c r="Q577" s="76"/>
    </row>
    <row r="578" spans="2:17" ht="15" customHeight="1" x14ac:dyDescent="0.25">
      <c r="B578" s="67"/>
      <c r="C578" s="81"/>
      <c r="D578" s="82"/>
      <c r="E578" s="63" t="str">
        <f>IF($C578&lt;&gt;"",VLOOKUP($C578,T_Etablissements[#All],2,0),"")</f>
        <v/>
      </c>
      <c r="F578" s="81"/>
      <c r="G578" s="82"/>
      <c r="H578" s="71"/>
      <c r="I578" s="72"/>
      <c r="J578" s="72"/>
      <c r="K578" s="73"/>
      <c r="L578" s="72"/>
      <c r="M578" s="64" t="str">
        <f t="shared" si="18"/>
        <v/>
      </c>
      <c r="N578" s="65" t="str">
        <f t="shared" si="19"/>
        <v/>
      </c>
      <c r="O578" s="76"/>
      <c r="P578" s="77"/>
      <c r="Q578" s="76"/>
    </row>
    <row r="579" spans="2:17" ht="15" customHeight="1" x14ac:dyDescent="0.25">
      <c r="B579" s="67"/>
      <c r="C579" s="81"/>
      <c r="D579" s="82"/>
      <c r="E579" s="63" t="str">
        <f>IF($C579&lt;&gt;"",VLOOKUP($C579,T_Etablissements[#All],2,0),"")</f>
        <v/>
      </c>
      <c r="F579" s="81"/>
      <c r="G579" s="82"/>
      <c r="H579" s="71"/>
      <c r="I579" s="72"/>
      <c r="J579" s="72"/>
      <c r="K579" s="73"/>
      <c r="L579" s="72"/>
      <c r="M579" s="64" t="str">
        <f t="shared" ref="M579:M642" si="20">IF($L579&lt;&gt;"",YEARFRAC($J579,$L579,4)*12,"")</f>
        <v/>
      </c>
      <c r="N579" s="65" t="str">
        <f t="shared" ref="N579:N642" si="21">IF($L579&lt;&gt;"",$K579/12*(YEARFRAC($J579,$L579,4)*12),"")</f>
        <v/>
      </c>
      <c r="O579" s="76"/>
      <c r="P579" s="77"/>
      <c r="Q579" s="76"/>
    </row>
    <row r="580" spans="2:17" ht="15" customHeight="1" x14ac:dyDescent="0.25">
      <c r="B580" s="67"/>
      <c r="C580" s="81"/>
      <c r="D580" s="82"/>
      <c r="E580" s="63" t="str">
        <f>IF($C580&lt;&gt;"",VLOOKUP($C580,T_Etablissements[#All],2,0),"")</f>
        <v/>
      </c>
      <c r="F580" s="81"/>
      <c r="G580" s="82"/>
      <c r="H580" s="71"/>
      <c r="I580" s="72"/>
      <c r="J580" s="72"/>
      <c r="K580" s="73"/>
      <c r="L580" s="72"/>
      <c r="M580" s="64" t="str">
        <f t="shared" si="20"/>
        <v/>
      </c>
      <c r="N580" s="65" t="str">
        <f t="shared" si="21"/>
        <v/>
      </c>
      <c r="O580" s="76"/>
      <c r="P580" s="77"/>
      <c r="Q580" s="76"/>
    </row>
    <row r="581" spans="2:17" ht="15" customHeight="1" x14ac:dyDescent="0.25">
      <c r="B581" s="67"/>
      <c r="C581" s="81"/>
      <c r="D581" s="82"/>
      <c r="E581" s="63" t="str">
        <f>IF($C581&lt;&gt;"",VLOOKUP($C581,T_Etablissements[#All],2,0),"")</f>
        <v/>
      </c>
      <c r="F581" s="81"/>
      <c r="G581" s="82"/>
      <c r="H581" s="71"/>
      <c r="I581" s="72"/>
      <c r="J581" s="72"/>
      <c r="K581" s="73"/>
      <c r="L581" s="72"/>
      <c r="M581" s="64" t="str">
        <f t="shared" si="20"/>
        <v/>
      </c>
      <c r="N581" s="65" t="str">
        <f t="shared" si="21"/>
        <v/>
      </c>
      <c r="O581" s="76"/>
      <c r="P581" s="77"/>
      <c r="Q581" s="76"/>
    </row>
    <row r="582" spans="2:17" ht="15" customHeight="1" x14ac:dyDescent="0.25">
      <c r="B582" s="67"/>
      <c r="C582" s="81"/>
      <c r="D582" s="82"/>
      <c r="E582" s="63" t="str">
        <f>IF($C582&lt;&gt;"",VLOOKUP($C582,T_Etablissements[#All],2,0),"")</f>
        <v/>
      </c>
      <c r="F582" s="81"/>
      <c r="G582" s="82"/>
      <c r="H582" s="71"/>
      <c r="I582" s="72"/>
      <c r="J582" s="72"/>
      <c r="K582" s="73"/>
      <c r="L582" s="72"/>
      <c r="M582" s="64" t="str">
        <f t="shared" si="20"/>
        <v/>
      </c>
      <c r="N582" s="65" t="str">
        <f t="shared" si="21"/>
        <v/>
      </c>
      <c r="O582" s="76"/>
      <c r="P582" s="77"/>
      <c r="Q582" s="76"/>
    </row>
    <row r="583" spans="2:17" ht="15" customHeight="1" x14ac:dyDescent="0.25">
      <c r="B583" s="67"/>
      <c r="C583" s="81"/>
      <c r="D583" s="82"/>
      <c r="E583" s="63" t="str">
        <f>IF($C583&lt;&gt;"",VLOOKUP($C583,T_Etablissements[#All],2,0),"")</f>
        <v/>
      </c>
      <c r="F583" s="81"/>
      <c r="G583" s="82"/>
      <c r="H583" s="71"/>
      <c r="I583" s="72"/>
      <c r="J583" s="72"/>
      <c r="K583" s="73"/>
      <c r="L583" s="72"/>
      <c r="M583" s="64" t="str">
        <f t="shared" si="20"/>
        <v/>
      </c>
      <c r="N583" s="65" t="str">
        <f t="shared" si="21"/>
        <v/>
      </c>
      <c r="O583" s="76"/>
      <c r="P583" s="77"/>
      <c r="Q583" s="76"/>
    </row>
    <row r="584" spans="2:17" ht="15" customHeight="1" x14ac:dyDescent="0.25">
      <c r="B584" s="67"/>
      <c r="C584" s="81"/>
      <c r="D584" s="82"/>
      <c r="E584" s="63" t="str">
        <f>IF($C584&lt;&gt;"",VLOOKUP($C584,T_Etablissements[#All],2,0),"")</f>
        <v/>
      </c>
      <c r="F584" s="81"/>
      <c r="G584" s="82"/>
      <c r="H584" s="71"/>
      <c r="I584" s="72"/>
      <c r="J584" s="72"/>
      <c r="K584" s="73"/>
      <c r="L584" s="72"/>
      <c r="M584" s="64" t="str">
        <f t="shared" si="20"/>
        <v/>
      </c>
      <c r="N584" s="65" t="str">
        <f t="shared" si="21"/>
        <v/>
      </c>
      <c r="O584" s="76"/>
      <c r="P584" s="77"/>
      <c r="Q584" s="76"/>
    </row>
    <row r="585" spans="2:17" ht="15" customHeight="1" x14ac:dyDescent="0.25">
      <c r="B585" s="67"/>
      <c r="C585" s="81"/>
      <c r="D585" s="82"/>
      <c r="E585" s="63" t="str">
        <f>IF($C585&lt;&gt;"",VLOOKUP($C585,T_Etablissements[#All],2,0),"")</f>
        <v/>
      </c>
      <c r="F585" s="81"/>
      <c r="G585" s="82"/>
      <c r="H585" s="71"/>
      <c r="I585" s="72"/>
      <c r="J585" s="72"/>
      <c r="K585" s="73"/>
      <c r="L585" s="72"/>
      <c r="M585" s="64" t="str">
        <f t="shared" si="20"/>
        <v/>
      </c>
      <c r="N585" s="65" t="str">
        <f t="shared" si="21"/>
        <v/>
      </c>
      <c r="O585" s="76"/>
      <c r="P585" s="77"/>
      <c r="Q585" s="76"/>
    </row>
    <row r="586" spans="2:17" ht="15" customHeight="1" x14ac:dyDescent="0.25">
      <c r="B586" s="67"/>
      <c r="C586" s="81"/>
      <c r="D586" s="82"/>
      <c r="E586" s="63" t="str">
        <f>IF($C586&lt;&gt;"",VLOOKUP($C586,T_Etablissements[#All],2,0),"")</f>
        <v/>
      </c>
      <c r="F586" s="81"/>
      <c r="G586" s="82"/>
      <c r="H586" s="71"/>
      <c r="I586" s="72"/>
      <c r="J586" s="72"/>
      <c r="K586" s="73"/>
      <c r="L586" s="72"/>
      <c r="M586" s="64" t="str">
        <f t="shared" si="20"/>
        <v/>
      </c>
      <c r="N586" s="65" t="str">
        <f t="shared" si="21"/>
        <v/>
      </c>
      <c r="O586" s="76"/>
      <c r="P586" s="77"/>
      <c r="Q586" s="76"/>
    </row>
    <row r="587" spans="2:17" ht="15" customHeight="1" x14ac:dyDescent="0.25">
      <c r="B587" s="67"/>
      <c r="C587" s="81"/>
      <c r="D587" s="82"/>
      <c r="E587" s="63" t="str">
        <f>IF($C587&lt;&gt;"",VLOOKUP($C587,T_Etablissements[#All],2,0),"")</f>
        <v/>
      </c>
      <c r="F587" s="81"/>
      <c r="G587" s="82"/>
      <c r="H587" s="71"/>
      <c r="I587" s="72"/>
      <c r="J587" s="72"/>
      <c r="K587" s="73"/>
      <c r="L587" s="72"/>
      <c r="M587" s="64" t="str">
        <f t="shared" si="20"/>
        <v/>
      </c>
      <c r="N587" s="65" t="str">
        <f t="shared" si="21"/>
        <v/>
      </c>
      <c r="O587" s="76"/>
      <c r="P587" s="77"/>
      <c r="Q587" s="76"/>
    </row>
    <row r="588" spans="2:17" ht="15" customHeight="1" x14ac:dyDescent="0.25">
      <c r="B588" s="67"/>
      <c r="C588" s="81"/>
      <c r="D588" s="82"/>
      <c r="E588" s="63" t="str">
        <f>IF($C588&lt;&gt;"",VLOOKUP($C588,T_Etablissements[#All],2,0),"")</f>
        <v/>
      </c>
      <c r="F588" s="81"/>
      <c r="G588" s="82"/>
      <c r="H588" s="71"/>
      <c r="I588" s="72"/>
      <c r="J588" s="72"/>
      <c r="K588" s="73"/>
      <c r="L588" s="72"/>
      <c r="M588" s="64" t="str">
        <f t="shared" si="20"/>
        <v/>
      </c>
      <c r="N588" s="65" t="str">
        <f t="shared" si="21"/>
        <v/>
      </c>
      <c r="O588" s="76"/>
      <c r="P588" s="77"/>
      <c r="Q588" s="76"/>
    </row>
    <row r="589" spans="2:17" ht="15" customHeight="1" x14ac:dyDescent="0.25">
      <c r="B589" s="67"/>
      <c r="C589" s="81"/>
      <c r="D589" s="82"/>
      <c r="E589" s="63" t="str">
        <f>IF($C589&lt;&gt;"",VLOOKUP($C589,T_Etablissements[#All],2,0),"")</f>
        <v/>
      </c>
      <c r="F589" s="81"/>
      <c r="G589" s="82"/>
      <c r="H589" s="71"/>
      <c r="I589" s="72"/>
      <c r="J589" s="72"/>
      <c r="K589" s="73"/>
      <c r="L589" s="72"/>
      <c r="M589" s="64" t="str">
        <f t="shared" si="20"/>
        <v/>
      </c>
      <c r="N589" s="65" t="str">
        <f t="shared" si="21"/>
        <v/>
      </c>
      <c r="O589" s="76"/>
      <c r="P589" s="77"/>
      <c r="Q589" s="76"/>
    </row>
    <row r="590" spans="2:17" ht="15" customHeight="1" x14ac:dyDescent="0.25">
      <c r="B590" s="67"/>
      <c r="C590" s="81"/>
      <c r="D590" s="82"/>
      <c r="E590" s="63" t="str">
        <f>IF($C590&lt;&gt;"",VLOOKUP($C590,T_Etablissements[#All],2,0),"")</f>
        <v/>
      </c>
      <c r="F590" s="81"/>
      <c r="G590" s="82"/>
      <c r="H590" s="71"/>
      <c r="I590" s="72"/>
      <c r="J590" s="72"/>
      <c r="K590" s="73"/>
      <c r="L590" s="72"/>
      <c r="M590" s="64" t="str">
        <f t="shared" si="20"/>
        <v/>
      </c>
      <c r="N590" s="65" t="str">
        <f t="shared" si="21"/>
        <v/>
      </c>
      <c r="O590" s="76"/>
      <c r="P590" s="77"/>
      <c r="Q590" s="76"/>
    </row>
    <row r="591" spans="2:17" ht="15" customHeight="1" x14ac:dyDescent="0.25">
      <c r="B591" s="67"/>
      <c r="C591" s="81"/>
      <c r="D591" s="82"/>
      <c r="E591" s="63" t="str">
        <f>IF($C591&lt;&gt;"",VLOOKUP($C591,T_Etablissements[#All],2,0),"")</f>
        <v/>
      </c>
      <c r="F591" s="81"/>
      <c r="G591" s="82"/>
      <c r="H591" s="71"/>
      <c r="I591" s="72"/>
      <c r="J591" s="72"/>
      <c r="K591" s="73"/>
      <c r="L591" s="72"/>
      <c r="M591" s="64" t="str">
        <f t="shared" si="20"/>
        <v/>
      </c>
      <c r="N591" s="65" t="str">
        <f t="shared" si="21"/>
        <v/>
      </c>
      <c r="O591" s="76"/>
      <c r="P591" s="77"/>
      <c r="Q591" s="76"/>
    </row>
    <row r="592" spans="2:17" ht="15" customHeight="1" x14ac:dyDescent="0.25">
      <c r="B592" s="67"/>
      <c r="C592" s="81"/>
      <c r="D592" s="82"/>
      <c r="E592" s="63" t="str">
        <f>IF($C592&lt;&gt;"",VLOOKUP($C592,T_Etablissements[#All],2,0),"")</f>
        <v/>
      </c>
      <c r="F592" s="81"/>
      <c r="G592" s="82"/>
      <c r="H592" s="71"/>
      <c r="I592" s="72"/>
      <c r="J592" s="72"/>
      <c r="K592" s="73"/>
      <c r="L592" s="72"/>
      <c r="M592" s="64" t="str">
        <f t="shared" si="20"/>
        <v/>
      </c>
      <c r="N592" s="65" t="str">
        <f t="shared" si="21"/>
        <v/>
      </c>
      <c r="O592" s="76"/>
      <c r="P592" s="77"/>
      <c r="Q592" s="76"/>
    </row>
    <row r="593" spans="2:17" ht="15" customHeight="1" x14ac:dyDescent="0.25">
      <c r="B593" s="67"/>
      <c r="C593" s="81"/>
      <c r="D593" s="82"/>
      <c r="E593" s="63" t="str">
        <f>IF($C593&lt;&gt;"",VLOOKUP($C593,T_Etablissements[#All],2,0),"")</f>
        <v/>
      </c>
      <c r="F593" s="81"/>
      <c r="G593" s="82"/>
      <c r="H593" s="71"/>
      <c r="I593" s="72"/>
      <c r="J593" s="72"/>
      <c r="K593" s="73"/>
      <c r="L593" s="72"/>
      <c r="M593" s="64" t="str">
        <f t="shared" si="20"/>
        <v/>
      </c>
      <c r="N593" s="65" t="str">
        <f t="shared" si="21"/>
        <v/>
      </c>
      <c r="O593" s="76"/>
      <c r="P593" s="77"/>
      <c r="Q593" s="76"/>
    </row>
    <row r="594" spans="2:17" ht="15" customHeight="1" x14ac:dyDescent="0.25">
      <c r="B594" s="67"/>
      <c r="C594" s="81"/>
      <c r="D594" s="82"/>
      <c r="E594" s="63" t="str">
        <f>IF($C594&lt;&gt;"",VLOOKUP($C594,T_Etablissements[#All],2,0),"")</f>
        <v/>
      </c>
      <c r="F594" s="81"/>
      <c r="G594" s="82"/>
      <c r="H594" s="71"/>
      <c r="I594" s="72"/>
      <c r="J594" s="72"/>
      <c r="K594" s="73"/>
      <c r="L594" s="72"/>
      <c r="M594" s="64" t="str">
        <f t="shared" si="20"/>
        <v/>
      </c>
      <c r="N594" s="65" t="str">
        <f t="shared" si="21"/>
        <v/>
      </c>
      <c r="O594" s="76"/>
      <c r="P594" s="77"/>
      <c r="Q594" s="76"/>
    </row>
    <row r="595" spans="2:17" ht="15" customHeight="1" x14ac:dyDescent="0.25">
      <c r="B595" s="67"/>
      <c r="C595" s="81"/>
      <c r="D595" s="82"/>
      <c r="E595" s="63" t="str">
        <f>IF($C595&lt;&gt;"",VLOOKUP($C595,T_Etablissements[#All],2,0),"")</f>
        <v/>
      </c>
      <c r="F595" s="81"/>
      <c r="G595" s="82"/>
      <c r="H595" s="71"/>
      <c r="I595" s="72"/>
      <c r="J595" s="72"/>
      <c r="K595" s="73"/>
      <c r="L595" s="72"/>
      <c r="M595" s="64" t="str">
        <f t="shared" si="20"/>
        <v/>
      </c>
      <c r="N595" s="65" t="str">
        <f t="shared" si="21"/>
        <v/>
      </c>
      <c r="O595" s="76"/>
      <c r="P595" s="77"/>
      <c r="Q595" s="76"/>
    </row>
    <row r="596" spans="2:17" ht="15" customHeight="1" x14ac:dyDescent="0.25">
      <c r="B596" s="67"/>
      <c r="C596" s="81"/>
      <c r="D596" s="82"/>
      <c r="E596" s="63" t="str">
        <f>IF($C596&lt;&gt;"",VLOOKUP($C596,T_Etablissements[#All],2,0),"")</f>
        <v/>
      </c>
      <c r="F596" s="81"/>
      <c r="G596" s="82"/>
      <c r="H596" s="71"/>
      <c r="I596" s="72"/>
      <c r="J596" s="72"/>
      <c r="K596" s="73"/>
      <c r="L596" s="72"/>
      <c r="M596" s="64" t="str">
        <f t="shared" si="20"/>
        <v/>
      </c>
      <c r="N596" s="65" t="str">
        <f t="shared" si="21"/>
        <v/>
      </c>
      <c r="O596" s="76"/>
      <c r="P596" s="77"/>
      <c r="Q596" s="76"/>
    </row>
    <row r="597" spans="2:17" ht="15" customHeight="1" x14ac:dyDescent="0.25">
      <c r="B597" s="67"/>
      <c r="C597" s="81"/>
      <c r="D597" s="82"/>
      <c r="E597" s="63" t="str">
        <f>IF($C597&lt;&gt;"",VLOOKUP($C597,T_Etablissements[#All],2,0),"")</f>
        <v/>
      </c>
      <c r="F597" s="81"/>
      <c r="G597" s="82"/>
      <c r="H597" s="71"/>
      <c r="I597" s="72"/>
      <c r="J597" s="72"/>
      <c r="K597" s="73"/>
      <c r="L597" s="72"/>
      <c r="M597" s="64" t="str">
        <f t="shared" si="20"/>
        <v/>
      </c>
      <c r="N597" s="65" t="str">
        <f t="shared" si="21"/>
        <v/>
      </c>
      <c r="O597" s="76"/>
      <c r="P597" s="77"/>
      <c r="Q597" s="76"/>
    </row>
    <row r="598" spans="2:17" ht="15" customHeight="1" x14ac:dyDescent="0.25">
      <c r="B598" s="67"/>
      <c r="C598" s="81"/>
      <c r="D598" s="82"/>
      <c r="E598" s="63" t="str">
        <f>IF($C598&lt;&gt;"",VLOOKUP($C598,T_Etablissements[#All],2,0),"")</f>
        <v/>
      </c>
      <c r="F598" s="81"/>
      <c r="G598" s="82"/>
      <c r="H598" s="71"/>
      <c r="I598" s="72"/>
      <c r="J598" s="72"/>
      <c r="K598" s="73"/>
      <c r="L598" s="72"/>
      <c r="M598" s="64" t="str">
        <f t="shared" si="20"/>
        <v/>
      </c>
      <c r="N598" s="65" t="str">
        <f t="shared" si="21"/>
        <v/>
      </c>
      <c r="O598" s="76"/>
      <c r="P598" s="77"/>
      <c r="Q598" s="76"/>
    </row>
    <row r="599" spans="2:17" ht="15" customHeight="1" x14ac:dyDescent="0.25">
      <c r="B599" s="67"/>
      <c r="C599" s="81"/>
      <c r="D599" s="82"/>
      <c r="E599" s="63" t="str">
        <f>IF($C599&lt;&gt;"",VLOOKUP($C599,T_Etablissements[#All],2,0),"")</f>
        <v/>
      </c>
      <c r="F599" s="81"/>
      <c r="G599" s="82"/>
      <c r="H599" s="71"/>
      <c r="I599" s="72"/>
      <c r="J599" s="72"/>
      <c r="K599" s="73"/>
      <c r="L599" s="72"/>
      <c r="M599" s="64" t="str">
        <f t="shared" si="20"/>
        <v/>
      </c>
      <c r="N599" s="65" t="str">
        <f t="shared" si="21"/>
        <v/>
      </c>
      <c r="O599" s="76"/>
      <c r="P599" s="77"/>
      <c r="Q599" s="76"/>
    </row>
    <row r="600" spans="2:17" ht="15" customHeight="1" x14ac:dyDescent="0.25">
      <c r="B600" s="67"/>
      <c r="C600" s="81"/>
      <c r="D600" s="82"/>
      <c r="E600" s="63" t="str">
        <f>IF($C600&lt;&gt;"",VLOOKUP($C600,T_Etablissements[#All],2,0),"")</f>
        <v/>
      </c>
      <c r="F600" s="81"/>
      <c r="G600" s="82"/>
      <c r="H600" s="71"/>
      <c r="I600" s="72"/>
      <c r="J600" s="72"/>
      <c r="K600" s="73"/>
      <c r="L600" s="72"/>
      <c r="M600" s="64" t="str">
        <f t="shared" si="20"/>
        <v/>
      </c>
      <c r="N600" s="65" t="str">
        <f t="shared" si="21"/>
        <v/>
      </c>
      <c r="O600" s="76"/>
      <c r="P600" s="77"/>
      <c r="Q600" s="76"/>
    </row>
    <row r="601" spans="2:17" ht="15" customHeight="1" x14ac:dyDescent="0.25">
      <c r="B601" s="67"/>
      <c r="C601" s="81"/>
      <c r="D601" s="82"/>
      <c r="E601" s="63" t="str">
        <f>IF($C601&lt;&gt;"",VLOOKUP($C601,T_Etablissements[#All],2,0),"")</f>
        <v/>
      </c>
      <c r="F601" s="81"/>
      <c r="G601" s="82"/>
      <c r="H601" s="71"/>
      <c r="I601" s="72"/>
      <c r="J601" s="72"/>
      <c r="K601" s="73"/>
      <c r="L601" s="72"/>
      <c r="M601" s="64" t="str">
        <f t="shared" si="20"/>
        <v/>
      </c>
      <c r="N601" s="65" t="str">
        <f t="shared" si="21"/>
        <v/>
      </c>
      <c r="O601" s="76"/>
      <c r="P601" s="77"/>
      <c r="Q601" s="76"/>
    </row>
    <row r="602" spans="2:17" ht="15" customHeight="1" x14ac:dyDescent="0.25">
      <c r="B602" s="67"/>
      <c r="C602" s="81"/>
      <c r="D602" s="82"/>
      <c r="E602" s="63" t="str">
        <f>IF($C602&lt;&gt;"",VLOOKUP($C602,T_Etablissements[#All],2,0),"")</f>
        <v/>
      </c>
      <c r="F602" s="81"/>
      <c r="G602" s="82"/>
      <c r="H602" s="71"/>
      <c r="I602" s="72"/>
      <c r="J602" s="72"/>
      <c r="K602" s="73"/>
      <c r="L602" s="72"/>
      <c r="M602" s="64" t="str">
        <f t="shared" si="20"/>
        <v/>
      </c>
      <c r="N602" s="65" t="str">
        <f t="shared" si="21"/>
        <v/>
      </c>
      <c r="O602" s="76"/>
      <c r="P602" s="77"/>
      <c r="Q602" s="76"/>
    </row>
    <row r="603" spans="2:17" ht="15" customHeight="1" x14ac:dyDescent="0.25">
      <c r="B603" s="67"/>
      <c r="C603" s="81"/>
      <c r="D603" s="82"/>
      <c r="E603" s="63" t="str">
        <f>IF($C603&lt;&gt;"",VLOOKUP($C603,T_Etablissements[#All],2,0),"")</f>
        <v/>
      </c>
      <c r="F603" s="81"/>
      <c r="G603" s="82"/>
      <c r="H603" s="71"/>
      <c r="I603" s="72"/>
      <c r="J603" s="72"/>
      <c r="K603" s="73"/>
      <c r="L603" s="72"/>
      <c r="M603" s="64" t="str">
        <f t="shared" si="20"/>
        <v/>
      </c>
      <c r="N603" s="65" t="str">
        <f t="shared" si="21"/>
        <v/>
      </c>
      <c r="O603" s="76"/>
      <c r="P603" s="77"/>
      <c r="Q603" s="76"/>
    </row>
    <row r="604" spans="2:17" ht="15" customHeight="1" x14ac:dyDescent="0.25">
      <c r="B604" s="67"/>
      <c r="C604" s="81"/>
      <c r="D604" s="82"/>
      <c r="E604" s="63" t="str">
        <f>IF($C604&lt;&gt;"",VLOOKUP($C604,T_Etablissements[#All],2,0),"")</f>
        <v/>
      </c>
      <c r="F604" s="81"/>
      <c r="G604" s="82"/>
      <c r="H604" s="71"/>
      <c r="I604" s="72"/>
      <c r="J604" s="72"/>
      <c r="K604" s="73"/>
      <c r="L604" s="72"/>
      <c r="M604" s="64" t="str">
        <f t="shared" si="20"/>
        <v/>
      </c>
      <c r="N604" s="65" t="str">
        <f t="shared" si="21"/>
        <v/>
      </c>
      <c r="O604" s="76"/>
      <c r="P604" s="77"/>
      <c r="Q604" s="76"/>
    </row>
    <row r="605" spans="2:17" ht="15" customHeight="1" x14ac:dyDescent="0.25">
      <c r="B605" s="67"/>
      <c r="C605" s="81"/>
      <c r="D605" s="82"/>
      <c r="E605" s="63" t="str">
        <f>IF($C605&lt;&gt;"",VLOOKUP($C605,T_Etablissements[#All],2,0),"")</f>
        <v/>
      </c>
      <c r="F605" s="81"/>
      <c r="G605" s="82"/>
      <c r="H605" s="71"/>
      <c r="I605" s="72"/>
      <c r="J605" s="72"/>
      <c r="K605" s="73"/>
      <c r="L605" s="72"/>
      <c r="M605" s="64" t="str">
        <f t="shared" si="20"/>
        <v/>
      </c>
      <c r="N605" s="65" t="str">
        <f t="shared" si="21"/>
        <v/>
      </c>
      <c r="O605" s="76"/>
      <c r="P605" s="77"/>
      <c r="Q605" s="76"/>
    </row>
    <row r="606" spans="2:17" ht="15" customHeight="1" x14ac:dyDescent="0.25">
      <c r="B606" s="67"/>
      <c r="C606" s="81"/>
      <c r="D606" s="82"/>
      <c r="E606" s="63" t="str">
        <f>IF($C606&lt;&gt;"",VLOOKUP($C606,T_Etablissements[#All],2,0),"")</f>
        <v/>
      </c>
      <c r="F606" s="81"/>
      <c r="G606" s="82"/>
      <c r="H606" s="71"/>
      <c r="I606" s="72"/>
      <c r="J606" s="72"/>
      <c r="K606" s="73"/>
      <c r="L606" s="72"/>
      <c r="M606" s="64" t="str">
        <f t="shared" si="20"/>
        <v/>
      </c>
      <c r="N606" s="65" t="str">
        <f t="shared" si="21"/>
        <v/>
      </c>
      <c r="O606" s="76"/>
      <c r="P606" s="77"/>
      <c r="Q606" s="76"/>
    </row>
    <row r="607" spans="2:17" ht="15" customHeight="1" x14ac:dyDescent="0.25">
      <c r="B607" s="67"/>
      <c r="C607" s="81"/>
      <c r="D607" s="82"/>
      <c r="E607" s="63" t="str">
        <f>IF($C607&lt;&gt;"",VLOOKUP($C607,T_Etablissements[#All],2,0),"")</f>
        <v/>
      </c>
      <c r="F607" s="81"/>
      <c r="G607" s="82"/>
      <c r="H607" s="71"/>
      <c r="I607" s="72"/>
      <c r="J607" s="72"/>
      <c r="K607" s="73"/>
      <c r="L607" s="72"/>
      <c r="M607" s="64" t="str">
        <f t="shared" si="20"/>
        <v/>
      </c>
      <c r="N607" s="65" t="str">
        <f t="shared" si="21"/>
        <v/>
      </c>
      <c r="O607" s="76"/>
      <c r="P607" s="77"/>
      <c r="Q607" s="76"/>
    </row>
    <row r="608" spans="2:17" ht="15" customHeight="1" x14ac:dyDescent="0.25">
      <c r="B608" s="67"/>
      <c r="C608" s="81"/>
      <c r="D608" s="82"/>
      <c r="E608" s="63" t="str">
        <f>IF($C608&lt;&gt;"",VLOOKUP($C608,T_Etablissements[#All],2,0),"")</f>
        <v/>
      </c>
      <c r="F608" s="81"/>
      <c r="G608" s="82"/>
      <c r="H608" s="71"/>
      <c r="I608" s="72"/>
      <c r="J608" s="72"/>
      <c r="K608" s="73"/>
      <c r="L608" s="72"/>
      <c r="M608" s="64" t="str">
        <f t="shared" si="20"/>
        <v/>
      </c>
      <c r="N608" s="65" t="str">
        <f t="shared" si="21"/>
        <v/>
      </c>
      <c r="O608" s="76"/>
      <c r="P608" s="77"/>
      <c r="Q608" s="76"/>
    </row>
    <row r="609" spans="2:17" ht="15" customHeight="1" x14ac:dyDescent="0.25">
      <c r="B609" s="67"/>
      <c r="C609" s="81"/>
      <c r="D609" s="82"/>
      <c r="E609" s="63" t="str">
        <f>IF($C609&lt;&gt;"",VLOOKUP($C609,T_Etablissements[#All],2,0),"")</f>
        <v/>
      </c>
      <c r="F609" s="81"/>
      <c r="G609" s="82"/>
      <c r="H609" s="71"/>
      <c r="I609" s="72"/>
      <c r="J609" s="72"/>
      <c r="K609" s="73"/>
      <c r="L609" s="72"/>
      <c r="M609" s="64" t="str">
        <f t="shared" si="20"/>
        <v/>
      </c>
      <c r="N609" s="65" t="str">
        <f t="shared" si="21"/>
        <v/>
      </c>
      <c r="O609" s="76"/>
      <c r="P609" s="77"/>
      <c r="Q609" s="76"/>
    </row>
    <row r="610" spans="2:17" ht="15" customHeight="1" x14ac:dyDescent="0.25">
      <c r="B610" s="67"/>
      <c r="C610" s="81"/>
      <c r="D610" s="82"/>
      <c r="E610" s="63" t="str">
        <f>IF($C610&lt;&gt;"",VLOOKUP($C610,T_Etablissements[#All],2,0),"")</f>
        <v/>
      </c>
      <c r="F610" s="81"/>
      <c r="G610" s="82"/>
      <c r="H610" s="71"/>
      <c r="I610" s="72"/>
      <c r="J610" s="72"/>
      <c r="K610" s="73"/>
      <c r="L610" s="72"/>
      <c r="M610" s="64" t="str">
        <f t="shared" si="20"/>
        <v/>
      </c>
      <c r="N610" s="65" t="str">
        <f t="shared" si="21"/>
        <v/>
      </c>
      <c r="O610" s="76"/>
      <c r="P610" s="77"/>
      <c r="Q610" s="76"/>
    </row>
    <row r="611" spans="2:17" ht="15" customHeight="1" x14ac:dyDescent="0.25">
      <c r="B611" s="67"/>
      <c r="C611" s="81"/>
      <c r="D611" s="82"/>
      <c r="E611" s="63" t="str">
        <f>IF($C611&lt;&gt;"",VLOOKUP($C611,T_Etablissements[#All],2,0),"")</f>
        <v/>
      </c>
      <c r="F611" s="81"/>
      <c r="G611" s="82"/>
      <c r="H611" s="71"/>
      <c r="I611" s="72"/>
      <c r="J611" s="72"/>
      <c r="K611" s="73"/>
      <c r="L611" s="72"/>
      <c r="M611" s="64" t="str">
        <f t="shared" si="20"/>
        <v/>
      </c>
      <c r="N611" s="65" t="str">
        <f t="shared" si="21"/>
        <v/>
      </c>
      <c r="O611" s="76"/>
      <c r="P611" s="77"/>
      <c r="Q611" s="76"/>
    </row>
    <row r="612" spans="2:17" ht="15" customHeight="1" x14ac:dyDescent="0.25">
      <c r="B612" s="67"/>
      <c r="C612" s="81"/>
      <c r="D612" s="82"/>
      <c r="E612" s="63" t="str">
        <f>IF($C612&lt;&gt;"",VLOOKUP($C612,T_Etablissements[#All],2,0),"")</f>
        <v/>
      </c>
      <c r="F612" s="81"/>
      <c r="G612" s="82"/>
      <c r="H612" s="71"/>
      <c r="I612" s="72"/>
      <c r="J612" s="72"/>
      <c r="K612" s="73"/>
      <c r="L612" s="72"/>
      <c r="M612" s="64" t="str">
        <f t="shared" si="20"/>
        <v/>
      </c>
      <c r="N612" s="65" t="str">
        <f t="shared" si="21"/>
        <v/>
      </c>
      <c r="O612" s="76"/>
      <c r="P612" s="77"/>
      <c r="Q612" s="76"/>
    </row>
    <row r="613" spans="2:17" ht="15" customHeight="1" x14ac:dyDescent="0.25">
      <c r="B613" s="67"/>
      <c r="C613" s="81"/>
      <c r="D613" s="82"/>
      <c r="E613" s="63" t="str">
        <f>IF($C613&lt;&gt;"",VLOOKUP($C613,T_Etablissements[#All],2,0),"")</f>
        <v/>
      </c>
      <c r="F613" s="81"/>
      <c r="G613" s="82"/>
      <c r="H613" s="71"/>
      <c r="I613" s="72"/>
      <c r="J613" s="72"/>
      <c r="K613" s="73"/>
      <c r="L613" s="72"/>
      <c r="M613" s="64" t="str">
        <f t="shared" si="20"/>
        <v/>
      </c>
      <c r="N613" s="65" t="str">
        <f t="shared" si="21"/>
        <v/>
      </c>
      <c r="O613" s="76"/>
      <c r="P613" s="77"/>
      <c r="Q613" s="76"/>
    </row>
    <row r="614" spans="2:17" ht="15" customHeight="1" x14ac:dyDescent="0.25">
      <c r="B614" s="67"/>
      <c r="C614" s="81"/>
      <c r="D614" s="82"/>
      <c r="E614" s="63" t="str">
        <f>IF($C614&lt;&gt;"",VLOOKUP($C614,T_Etablissements[#All],2,0),"")</f>
        <v/>
      </c>
      <c r="F614" s="81"/>
      <c r="G614" s="82"/>
      <c r="H614" s="71"/>
      <c r="I614" s="72"/>
      <c r="J614" s="72"/>
      <c r="K614" s="73"/>
      <c r="L614" s="72"/>
      <c r="M614" s="64" t="str">
        <f t="shared" si="20"/>
        <v/>
      </c>
      <c r="N614" s="65" t="str">
        <f t="shared" si="21"/>
        <v/>
      </c>
      <c r="O614" s="76"/>
      <c r="P614" s="77"/>
      <c r="Q614" s="76"/>
    </row>
    <row r="615" spans="2:17" ht="15" customHeight="1" x14ac:dyDescent="0.25">
      <c r="B615" s="67"/>
      <c r="C615" s="81"/>
      <c r="D615" s="82"/>
      <c r="E615" s="63" t="str">
        <f>IF($C615&lt;&gt;"",VLOOKUP($C615,T_Etablissements[#All],2,0),"")</f>
        <v/>
      </c>
      <c r="F615" s="81"/>
      <c r="G615" s="82"/>
      <c r="H615" s="71"/>
      <c r="I615" s="72"/>
      <c r="J615" s="72"/>
      <c r="K615" s="73"/>
      <c r="L615" s="72"/>
      <c r="M615" s="64" t="str">
        <f t="shared" si="20"/>
        <v/>
      </c>
      <c r="N615" s="65" t="str">
        <f t="shared" si="21"/>
        <v/>
      </c>
      <c r="O615" s="76"/>
      <c r="P615" s="77"/>
      <c r="Q615" s="76"/>
    </row>
    <row r="616" spans="2:17" ht="15" customHeight="1" x14ac:dyDescent="0.25">
      <c r="B616" s="67"/>
      <c r="C616" s="81"/>
      <c r="D616" s="82"/>
      <c r="E616" s="63" t="str">
        <f>IF($C616&lt;&gt;"",VLOOKUP($C616,T_Etablissements[#All],2,0),"")</f>
        <v/>
      </c>
      <c r="F616" s="81"/>
      <c r="G616" s="82"/>
      <c r="H616" s="71"/>
      <c r="I616" s="72"/>
      <c r="J616" s="72"/>
      <c r="K616" s="73"/>
      <c r="L616" s="72"/>
      <c r="M616" s="64" t="str">
        <f t="shared" si="20"/>
        <v/>
      </c>
      <c r="N616" s="65" t="str">
        <f t="shared" si="21"/>
        <v/>
      </c>
      <c r="O616" s="76"/>
      <c r="P616" s="77"/>
      <c r="Q616" s="76"/>
    </row>
    <row r="617" spans="2:17" ht="15" customHeight="1" x14ac:dyDescent="0.25">
      <c r="B617" s="67"/>
      <c r="C617" s="81"/>
      <c r="D617" s="82"/>
      <c r="E617" s="63" t="str">
        <f>IF($C617&lt;&gt;"",VLOOKUP($C617,T_Etablissements[#All],2,0),"")</f>
        <v/>
      </c>
      <c r="F617" s="81"/>
      <c r="G617" s="82"/>
      <c r="H617" s="71"/>
      <c r="I617" s="72"/>
      <c r="J617" s="72"/>
      <c r="K617" s="73"/>
      <c r="L617" s="72"/>
      <c r="M617" s="64" t="str">
        <f t="shared" si="20"/>
        <v/>
      </c>
      <c r="N617" s="65" t="str">
        <f t="shared" si="21"/>
        <v/>
      </c>
      <c r="O617" s="76"/>
      <c r="P617" s="77"/>
      <c r="Q617" s="76"/>
    </row>
    <row r="618" spans="2:17" ht="15" customHeight="1" x14ac:dyDescent="0.25">
      <c r="B618" s="67"/>
      <c r="C618" s="81"/>
      <c r="D618" s="82"/>
      <c r="E618" s="63" t="str">
        <f>IF($C618&lt;&gt;"",VLOOKUP($C618,T_Etablissements[#All],2,0),"")</f>
        <v/>
      </c>
      <c r="F618" s="81"/>
      <c r="G618" s="82"/>
      <c r="H618" s="71"/>
      <c r="I618" s="72"/>
      <c r="J618" s="72"/>
      <c r="K618" s="73"/>
      <c r="L618" s="72"/>
      <c r="M618" s="64" t="str">
        <f t="shared" si="20"/>
        <v/>
      </c>
      <c r="N618" s="65" t="str">
        <f t="shared" si="21"/>
        <v/>
      </c>
      <c r="O618" s="76"/>
      <c r="P618" s="77"/>
      <c r="Q618" s="76"/>
    </row>
    <row r="619" spans="2:17" ht="15" customHeight="1" x14ac:dyDescent="0.25">
      <c r="B619" s="67"/>
      <c r="C619" s="81"/>
      <c r="D619" s="82"/>
      <c r="E619" s="63" t="str">
        <f>IF($C619&lt;&gt;"",VLOOKUP($C619,T_Etablissements[#All],2,0),"")</f>
        <v/>
      </c>
      <c r="F619" s="81"/>
      <c r="G619" s="82"/>
      <c r="H619" s="71"/>
      <c r="I619" s="72"/>
      <c r="J619" s="72"/>
      <c r="K619" s="73"/>
      <c r="L619" s="72"/>
      <c r="M619" s="64" t="str">
        <f t="shared" si="20"/>
        <v/>
      </c>
      <c r="N619" s="65" t="str">
        <f t="shared" si="21"/>
        <v/>
      </c>
      <c r="O619" s="76"/>
      <c r="P619" s="77"/>
      <c r="Q619" s="76"/>
    </row>
    <row r="620" spans="2:17" ht="15" customHeight="1" x14ac:dyDescent="0.25">
      <c r="B620" s="67"/>
      <c r="C620" s="81"/>
      <c r="D620" s="82"/>
      <c r="E620" s="63" t="str">
        <f>IF($C620&lt;&gt;"",VLOOKUP($C620,T_Etablissements[#All],2,0),"")</f>
        <v/>
      </c>
      <c r="F620" s="81"/>
      <c r="G620" s="82"/>
      <c r="H620" s="71"/>
      <c r="I620" s="72"/>
      <c r="J620" s="72"/>
      <c r="K620" s="73"/>
      <c r="L620" s="72"/>
      <c r="M620" s="64" t="str">
        <f t="shared" si="20"/>
        <v/>
      </c>
      <c r="N620" s="65" t="str">
        <f t="shared" si="21"/>
        <v/>
      </c>
      <c r="O620" s="76"/>
      <c r="P620" s="77"/>
      <c r="Q620" s="76"/>
    </row>
    <row r="621" spans="2:17" ht="15" customHeight="1" x14ac:dyDescent="0.25">
      <c r="B621" s="67"/>
      <c r="C621" s="81"/>
      <c r="D621" s="82"/>
      <c r="E621" s="63" t="str">
        <f>IF($C621&lt;&gt;"",VLOOKUP($C621,T_Etablissements[#All],2,0),"")</f>
        <v/>
      </c>
      <c r="F621" s="81"/>
      <c r="G621" s="82"/>
      <c r="H621" s="71"/>
      <c r="I621" s="72"/>
      <c r="J621" s="72"/>
      <c r="K621" s="73"/>
      <c r="L621" s="72"/>
      <c r="M621" s="64" t="str">
        <f t="shared" si="20"/>
        <v/>
      </c>
      <c r="N621" s="65" t="str">
        <f t="shared" si="21"/>
        <v/>
      </c>
      <c r="O621" s="76"/>
      <c r="P621" s="77"/>
      <c r="Q621" s="76"/>
    </row>
    <row r="622" spans="2:17" ht="15" customHeight="1" x14ac:dyDescent="0.25">
      <c r="B622" s="67"/>
      <c r="C622" s="81"/>
      <c r="D622" s="82"/>
      <c r="E622" s="63" t="str">
        <f>IF($C622&lt;&gt;"",VLOOKUP($C622,T_Etablissements[#All],2,0),"")</f>
        <v/>
      </c>
      <c r="F622" s="81"/>
      <c r="G622" s="82"/>
      <c r="H622" s="71"/>
      <c r="I622" s="72"/>
      <c r="J622" s="72"/>
      <c r="K622" s="73"/>
      <c r="L622" s="72"/>
      <c r="M622" s="64" t="str">
        <f t="shared" si="20"/>
        <v/>
      </c>
      <c r="N622" s="65" t="str">
        <f t="shared" si="21"/>
        <v/>
      </c>
      <c r="O622" s="76"/>
      <c r="P622" s="77"/>
      <c r="Q622" s="76"/>
    </row>
    <row r="623" spans="2:17" ht="15" customHeight="1" x14ac:dyDescent="0.25">
      <c r="B623" s="67"/>
      <c r="C623" s="81"/>
      <c r="D623" s="82"/>
      <c r="E623" s="63" t="str">
        <f>IF($C623&lt;&gt;"",VLOOKUP($C623,T_Etablissements[#All],2,0),"")</f>
        <v/>
      </c>
      <c r="F623" s="81"/>
      <c r="G623" s="82"/>
      <c r="H623" s="71"/>
      <c r="I623" s="72"/>
      <c r="J623" s="72"/>
      <c r="K623" s="73"/>
      <c r="L623" s="72"/>
      <c r="M623" s="64" t="str">
        <f t="shared" si="20"/>
        <v/>
      </c>
      <c r="N623" s="65" t="str">
        <f t="shared" si="21"/>
        <v/>
      </c>
      <c r="O623" s="76"/>
      <c r="P623" s="77"/>
      <c r="Q623" s="76"/>
    </row>
    <row r="624" spans="2:17" ht="15" customHeight="1" x14ac:dyDescent="0.25">
      <c r="B624" s="67"/>
      <c r="C624" s="81"/>
      <c r="D624" s="82"/>
      <c r="E624" s="63" t="str">
        <f>IF($C624&lt;&gt;"",VLOOKUP($C624,T_Etablissements[#All],2,0),"")</f>
        <v/>
      </c>
      <c r="F624" s="81"/>
      <c r="G624" s="82"/>
      <c r="H624" s="71"/>
      <c r="I624" s="72"/>
      <c r="J624" s="72"/>
      <c r="K624" s="73"/>
      <c r="L624" s="72"/>
      <c r="M624" s="64" t="str">
        <f t="shared" si="20"/>
        <v/>
      </c>
      <c r="N624" s="65" t="str">
        <f t="shared" si="21"/>
        <v/>
      </c>
      <c r="O624" s="76"/>
      <c r="P624" s="77"/>
      <c r="Q624" s="76"/>
    </row>
    <row r="625" spans="2:17" ht="15" customHeight="1" x14ac:dyDescent="0.25">
      <c r="B625" s="67"/>
      <c r="C625" s="81"/>
      <c r="D625" s="82"/>
      <c r="E625" s="63" t="str">
        <f>IF($C625&lt;&gt;"",VLOOKUP($C625,T_Etablissements[#All],2,0),"")</f>
        <v/>
      </c>
      <c r="F625" s="81"/>
      <c r="G625" s="82"/>
      <c r="H625" s="71"/>
      <c r="I625" s="72"/>
      <c r="J625" s="72"/>
      <c r="K625" s="73"/>
      <c r="L625" s="72"/>
      <c r="M625" s="64" t="str">
        <f t="shared" si="20"/>
        <v/>
      </c>
      <c r="N625" s="65" t="str">
        <f t="shared" si="21"/>
        <v/>
      </c>
      <c r="O625" s="76"/>
      <c r="P625" s="77"/>
      <c r="Q625" s="76"/>
    </row>
    <row r="626" spans="2:17" ht="15" customHeight="1" x14ac:dyDescent="0.25">
      <c r="B626" s="67"/>
      <c r="C626" s="81"/>
      <c r="D626" s="82"/>
      <c r="E626" s="63" t="str">
        <f>IF($C626&lt;&gt;"",VLOOKUP($C626,T_Etablissements[#All],2,0),"")</f>
        <v/>
      </c>
      <c r="F626" s="81"/>
      <c r="G626" s="82"/>
      <c r="H626" s="71"/>
      <c r="I626" s="72"/>
      <c r="J626" s="72"/>
      <c r="K626" s="73"/>
      <c r="L626" s="72"/>
      <c r="M626" s="64" t="str">
        <f t="shared" si="20"/>
        <v/>
      </c>
      <c r="N626" s="65" t="str">
        <f t="shared" si="21"/>
        <v/>
      </c>
      <c r="O626" s="76"/>
      <c r="P626" s="77"/>
      <c r="Q626" s="76"/>
    </row>
    <row r="627" spans="2:17" ht="15" customHeight="1" x14ac:dyDescent="0.25">
      <c r="B627" s="67"/>
      <c r="C627" s="81"/>
      <c r="D627" s="82"/>
      <c r="E627" s="63" t="str">
        <f>IF($C627&lt;&gt;"",VLOOKUP($C627,T_Etablissements[#All],2,0),"")</f>
        <v/>
      </c>
      <c r="F627" s="81"/>
      <c r="G627" s="82"/>
      <c r="H627" s="71"/>
      <c r="I627" s="72"/>
      <c r="J627" s="72"/>
      <c r="K627" s="73"/>
      <c r="L627" s="72"/>
      <c r="M627" s="64" t="str">
        <f t="shared" si="20"/>
        <v/>
      </c>
      <c r="N627" s="65" t="str">
        <f t="shared" si="21"/>
        <v/>
      </c>
      <c r="O627" s="76"/>
      <c r="P627" s="77"/>
      <c r="Q627" s="76"/>
    </row>
    <row r="628" spans="2:17" ht="15" customHeight="1" x14ac:dyDescent="0.25">
      <c r="B628" s="67"/>
      <c r="C628" s="81"/>
      <c r="D628" s="82"/>
      <c r="E628" s="63" t="str">
        <f>IF($C628&lt;&gt;"",VLOOKUP($C628,T_Etablissements[#All],2,0),"")</f>
        <v/>
      </c>
      <c r="F628" s="81"/>
      <c r="G628" s="82"/>
      <c r="H628" s="71"/>
      <c r="I628" s="72"/>
      <c r="J628" s="72"/>
      <c r="K628" s="73"/>
      <c r="L628" s="72"/>
      <c r="M628" s="64" t="str">
        <f t="shared" si="20"/>
        <v/>
      </c>
      <c r="N628" s="65" t="str">
        <f t="shared" si="21"/>
        <v/>
      </c>
      <c r="O628" s="76"/>
      <c r="P628" s="77"/>
      <c r="Q628" s="76"/>
    </row>
    <row r="629" spans="2:17" ht="15" customHeight="1" x14ac:dyDescent="0.25">
      <c r="B629" s="67"/>
      <c r="C629" s="81"/>
      <c r="D629" s="82"/>
      <c r="E629" s="63" t="str">
        <f>IF($C629&lt;&gt;"",VLOOKUP($C629,T_Etablissements[#All],2,0),"")</f>
        <v/>
      </c>
      <c r="F629" s="81"/>
      <c r="G629" s="82"/>
      <c r="H629" s="71"/>
      <c r="I629" s="72"/>
      <c r="J629" s="72"/>
      <c r="K629" s="73"/>
      <c r="L629" s="72"/>
      <c r="M629" s="64" t="str">
        <f t="shared" si="20"/>
        <v/>
      </c>
      <c r="N629" s="65" t="str">
        <f t="shared" si="21"/>
        <v/>
      </c>
      <c r="O629" s="76"/>
      <c r="P629" s="77"/>
      <c r="Q629" s="76"/>
    </row>
    <row r="630" spans="2:17" ht="15" customHeight="1" x14ac:dyDescent="0.25">
      <c r="B630" s="67"/>
      <c r="C630" s="81"/>
      <c r="D630" s="82"/>
      <c r="E630" s="63" t="str">
        <f>IF($C630&lt;&gt;"",VLOOKUP($C630,T_Etablissements[#All],2,0),"")</f>
        <v/>
      </c>
      <c r="F630" s="81"/>
      <c r="G630" s="82"/>
      <c r="H630" s="71"/>
      <c r="I630" s="72"/>
      <c r="J630" s="72"/>
      <c r="K630" s="73"/>
      <c r="L630" s="72"/>
      <c r="M630" s="64" t="str">
        <f t="shared" si="20"/>
        <v/>
      </c>
      <c r="N630" s="65" t="str">
        <f t="shared" si="21"/>
        <v/>
      </c>
      <c r="O630" s="76"/>
      <c r="P630" s="77"/>
      <c r="Q630" s="76"/>
    </row>
    <row r="631" spans="2:17" ht="15" customHeight="1" x14ac:dyDescent="0.25">
      <c r="B631" s="67"/>
      <c r="C631" s="81"/>
      <c r="D631" s="82"/>
      <c r="E631" s="63" t="str">
        <f>IF($C631&lt;&gt;"",VLOOKUP($C631,T_Etablissements[#All],2,0),"")</f>
        <v/>
      </c>
      <c r="F631" s="81"/>
      <c r="G631" s="82"/>
      <c r="H631" s="71"/>
      <c r="I631" s="72"/>
      <c r="J631" s="72"/>
      <c r="K631" s="73"/>
      <c r="L631" s="72"/>
      <c r="M631" s="64" t="str">
        <f t="shared" si="20"/>
        <v/>
      </c>
      <c r="N631" s="65" t="str">
        <f t="shared" si="21"/>
        <v/>
      </c>
      <c r="O631" s="76"/>
      <c r="P631" s="77"/>
      <c r="Q631" s="76"/>
    </row>
    <row r="632" spans="2:17" ht="15" customHeight="1" x14ac:dyDescent="0.25">
      <c r="B632" s="67"/>
      <c r="C632" s="81"/>
      <c r="D632" s="82"/>
      <c r="E632" s="63" t="str">
        <f>IF($C632&lt;&gt;"",VLOOKUP($C632,T_Etablissements[#All],2,0),"")</f>
        <v/>
      </c>
      <c r="F632" s="81"/>
      <c r="G632" s="82"/>
      <c r="H632" s="71"/>
      <c r="I632" s="72"/>
      <c r="J632" s="72"/>
      <c r="K632" s="73"/>
      <c r="L632" s="72"/>
      <c r="M632" s="64" t="str">
        <f t="shared" si="20"/>
        <v/>
      </c>
      <c r="N632" s="65" t="str">
        <f t="shared" si="21"/>
        <v/>
      </c>
      <c r="O632" s="76"/>
      <c r="P632" s="77"/>
      <c r="Q632" s="76"/>
    </row>
    <row r="633" spans="2:17" ht="15" customHeight="1" x14ac:dyDescent="0.25">
      <c r="B633" s="67"/>
      <c r="C633" s="81"/>
      <c r="D633" s="82"/>
      <c r="E633" s="63" t="str">
        <f>IF($C633&lt;&gt;"",VLOOKUP($C633,T_Etablissements[#All],2,0),"")</f>
        <v/>
      </c>
      <c r="F633" s="81"/>
      <c r="G633" s="82"/>
      <c r="H633" s="71"/>
      <c r="I633" s="72"/>
      <c r="J633" s="72"/>
      <c r="K633" s="73"/>
      <c r="L633" s="72"/>
      <c r="M633" s="64" t="str">
        <f t="shared" si="20"/>
        <v/>
      </c>
      <c r="N633" s="65" t="str">
        <f t="shared" si="21"/>
        <v/>
      </c>
      <c r="O633" s="76"/>
      <c r="P633" s="77"/>
      <c r="Q633" s="76"/>
    </row>
    <row r="634" spans="2:17" ht="15" customHeight="1" x14ac:dyDescent="0.25">
      <c r="B634" s="67"/>
      <c r="C634" s="81"/>
      <c r="D634" s="82"/>
      <c r="E634" s="63" t="str">
        <f>IF($C634&lt;&gt;"",VLOOKUP($C634,T_Etablissements[#All],2,0),"")</f>
        <v/>
      </c>
      <c r="F634" s="81"/>
      <c r="G634" s="82"/>
      <c r="H634" s="71"/>
      <c r="I634" s="72"/>
      <c r="J634" s="72"/>
      <c r="K634" s="73"/>
      <c r="L634" s="72"/>
      <c r="M634" s="64" t="str">
        <f t="shared" si="20"/>
        <v/>
      </c>
      <c r="N634" s="65" t="str">
        <f t="shared" si="21"/>
        <v/>
      </c>
      <c r="O634" s="76"/>
      <c r="P634" s="77"/>
      <c r="Q634" s="76"/>
    </row>
    <row r="635" spans="2:17" ht="15" customHeight="1" x14ac:dyDescent="0.25">
      <c r="B635" s="67"/>
      <c r="C635" s="81"/>
      <c r="D635" s="82"/>
      <c r="E635" s="63" t="str">
        <f>IF($C635&lt;&gt;"",VLOOKUP($C635,T_Etablissements[#All],2,0),"")</f>
        <v/>
      </c>
      <c r="F635" s="81"/>
      <c r="G635" s="82"/>
      <c r="H635" s="71"/>
      <c r="I635" s="72"/>
      <c r="J635" s="72"/>
      <c r="K635" s="73"/>
      <c r="L635" s="72"/>
      <c r="M635" s="64" t="str">
        <f t="shared" si="20"/>
        <v/>
      </c>
      <c r="N635" s="65" t="str">
        <f t="shared" si="21"/>
        <v/>
      </c>
      <c r="O635" s="76"/>
      <c r="P635" s="77"/>
      <c r="Q635" s="76"/>
    </row>
    <row r="636" spans="2:17" ht="15" customHeight="1" x14ac:dyDescent="0.25">
      <c r="B636" s="67"/>
      <c r="C636" s="81"/>
      <c r="D636" s="82"/>
      <c r="E636" s="63" t="str">
        <f>IF($C636&lt;&gt;"",VLOOKUP($C636,T_Etablissements[#All],2,0),"")</f>
        <v/>
      </c>
      <c r="F636" s="81"/>
      <c r="G636" s="82"/>
      <c r="H636" s="71"/>
      <c r="I636" s="72"/>
      <c r="J636" s="72"/>
      <c r="K636" s="73"/>
      <c r="L636" s="72"/>
      <c r="M636" s="64" t="str">
        <f t="shared" si="20"/>
        <v/>
      </c>
      <c r="N636" s="65" t="str">
        <f t="shared" si="21"/>
        <v/>
      </c>
      <c r="O636" s="76"/>
      <c r="P636" s="77"/>
      <c r="Q636" s="76"/>
    </row>
    <row r="637" spans="2:17" ht="15" customHeight="1" x14ac:dyDescent="0.25">
      <c r="B637" s="67"/>
      <c r="C637" s="81"/>
      <c r="D637" s="82"/>
      <c r="E637" s="63" t="str">
        <f>IF($C637&lt;&gt;"",VLOOKUP($C637,T_Etablissements[#All],2,0),"")</f>
        <v/>
      </c>
      <c r="F637" s="81"/>
      <c r="G637" s="82"/>
      <c r="H637" s="71"/>
      <c r="I637" s="72"/>
      <c r="J637" s="72"/>
      <c r="K637" s="73"/>
      <c r="L637" s="72"/>
      <c r="M637" s="64" t="str">
        <f t="shared" si="20"/>
        <v/>
      </c>
      <c r="N637" s="65" t="str">
        <f t="shared" si="21"/>
        <v/>
      </c>
      <c r="O637" s="76"/>
      <c r="P637" s="77"/>
      <c r="Q637" s="76"/>
    </row>
    <row r="638" spans="2:17" ht="15" customHeight="1" x14ac:dyDescent="0.25">
      <c r="B638" s="67"/>
      <c r="C638" s="81"/>
      <c r="D638" s="82"/>
      <c r="E638" s="63" t="str">
        <f>IF($C638&lt;&gt;"",VLOOKUP($C638,T_Etablissements[#All],2,0),"")</f>
        <v/>
      </c>
      <c r="F638" s="81"/>
      <c r="G638" s="82"/>
      <c r="H638" s="71"/>
      <c r="I638" s="72"/>
      <c r="J638" s="72"/>
      <c r="K638" s="73"/>
      <c r="L638" s="72"/>
      <c r="M638" s="64" t="str">
        <f t="shared" si="20"/>
        <v/>
      </c>
      <c r="N638" s="65" t="str">
        <f t="shared" si="21"/>
        <v/>
      </c>
      <c r="O638" s="76"/>
      <c r="P638" s="77"/>
      <c r="Q638" s="76"/>
    </row>
    <row r="639" spans="2:17" ht="15" customHeight="1" x14ac:dyDescent="0.25">
      <c r="B639" s="67"/>
      <c r="C639" s="81"/>
      <c r="D639" s="82"/>
      <c r="E639" s="63" t="str">
        <f>IF($C639&lt;&gt;"",VLOOKUP($C639,T_Etablissements[#All],2,0),"")</f>
        <v/>
      </c>
      <c r="F639" s="81"/>
      <c r="G639" s="82"/>
      <c r="H639" s="71"/>
      <c r="I639" s="72"/>
      <c r="J639" s="72"/>
      <c r="K639" s="73"/>
      <c r="L639" s="72"/>
      <c r="M639" s="64" t="str">
        <f t="shared" si="20"/>
        <v/>
      </c>
      <c r="N639" s="65" t="str">
        <f t="shared" si="21"/>
        <v/>
      </c>
      <c r="O639" s="76"/>
      <c r="P639" s="77"/>
      <c r="Q639" s="76"/>
    </row>
    <row r="640" spans="2:17" ht="15" customHeight="1" x14ac:dyDescent="0.25">
      <c r="B640" s="67"/>
      <c r="C640" s="81"/>
      <c r="D640" s="82"/>
      <c r="E640" s="63" t="str">
        <f>IF($C640&lt;&gt;"",VLOOKUP($C640,T_Etablissements[#All],2,0),"")</f>
        <v/>
      </c>
      <c r="F640" s="81"/>
      <c r="G640" s="82"/>
      <c r="H640" s="71"/>
      <c r="I640" s="72"/>
      <c r="J640" s="72"/>
      <c r="K640" s="73"/>
      <c r="L640" s="72"/>
      <c r="M640" s="64" t="str">
        <f t="shared" si="20"/>
        <v/>
      </c>
      <c r="N640" s="65" t="str">
        <f t="shared" si="21"/>
        <v/>
      </c>
      <c r="O640" s="76"/>
      <c r="P640" s="77"/>
      <c r="Q640" s="76"/>
    </row>
    <row r="641" spans="2:17" ht="15" customHeight="1" x14ac:dyDescent="0.25">
      <c r="B641" s="67"/>
      <c r="C641" s="81"/>
      <c r="D641" s="82"/>
      <c r="E641" s="63" t="str">
        <f>IF($C641&lt;&gt;"",VLOOKUP($C641,T_Etablissements[#All],2,0),"")</f>
        <v/>
      </c>
      <c r="F641" s="81"/>
      <c r="G641" s="82"/>
      <c r="H641" s="71"/>
      <c r="I641" s="72"/>
      <c r="J641" s="72"/>
      <c r="K641" s="73"/>
      <c r="L641" s="72"/>
      <c r="M641" s="64" t="str">
        <f t="shared" si="20"/>
        <v/>
      </c>
      <c r="N641" s="65" t="str">
        <f t="shared" si="21"/>
        <v/>
      </c>
      <c r="O641" s="76"/>
      <c r="P641" s="77"/>
      <c r="Q641" s="76"/>
    </row>
    <row r="642" spans="2:17" ht="15" customHeight="1" x14ac:dyDescent="0.25">
      <c r="B642" s="67"/>
      <c r="C642" s="81"/>
      <c r="D642" s="82"/>
      <c r="E642" s="63" t="str">
        <f>IF($C642&lt;&gt;"",VLOOKUP($C642,T_Etablissements[#All],2,0),"")</f>
        <v/>
      </c>
      <c r="F642" s="81"/>
      <c r="G642" s="82"/>
      <c r="H642" s="71"/>
      <c r="I642" s="72"/>
      <c r="J642" s="72"/>
      <c r="K642" s="73"/>
      <c r="L642" s="72"/>
      <c r="M642" s="64" t="str">
        <f t="shared" si="20"/>
        <v/>
      </c>
      <c r="N642" s="65" t="str">
        <f t="shared" si="21"/>
        <v/>
      </c>
      <c r="O642" s="76"/>
      <c r="P642" s="77"/>
      <c r="Q642" s="76"/>
    </row>
    <row r="643" spans="2:17" ht="15" customHeight="1" x14ac:dyDescent="0.25">
      <c r="B643" s="67"/>
      <c r="C643" s="81"/>
      <c r="D643" s="82"/>
      <c r="E643" s="63" t="str">
        <f>IF($C643&lt;&gt;"",VLOOKUP($C643,T_Etablissements[#All],2,0),"")</f>
        <v/>
      </c>
      <c r="F643" s="81"/>
      <c r="G643" s="82"/>
      <c r="H643" s="71"/>
      <c r="I643" s="72"/>
      <c r="J643" s="72"/>
      <c r="K643" s="73"/>
      <c r="L643" s="72"/>
      <c r="M643" s="64" t="str">
        <f t="shared" ref="M643:M649" si="22">IF($L643&lt;&gt;"",YEARFRAC($J643,$L643,4)*12,"")</f>
        <v/>
      </c>
      <c r="N643" s="65" t="str">
        <f t="shared" ref="N643:N649" si="23">IF($L643&lt;&gt;"",$K643/12*(YEARFRAC($J643,$L643,4)*12),"")</f>
        <v/>
      </c>
      <c r="O643" s="76"/>
      <c r="P643" s="77"/>
      <c r="Q643" s="76"/>
    </row>
    <row r="644" spans="2:17" ht="15" customHeight="1" x14ac:dyDescent="0.25">
      <c r="B644" s="67"/>
      <c r="C644" s="81"/>
      <c r="D644" s="82"/>
      <c r="E644" s="63" t="str">
        <f>IF($C644&lt;&gt;"",VLOOKUP($C644,T_Etablissements[#All],2,0),"")</f>
        <v/>
      </c>
      <c r="F644" s="81"/>
      <c r="G644" s="82"/>
      <c r="H644" s="71"/>
      <c r="I644" s="72"/>
      <c r="J644" s="72"/>
      <c r="K644" s="73"/>
      <c r="L644" s="72"/>
      <c r="M644" s="64" t="str">
        <f t="shared" si="22"/>
        <v/>
      </c>
      <c r="N644" s="65" t="str">
        <f t="shared" si="23"/>
        <v/>
      </c>
      <c r="O644" s="76"/>
      <c r="P644" s="77"/>
      <c r="Q644" s="76"/>
    </row>
    <row r="645" spans="2:17" ht="15" customHeight="1" x14ac:dyDescent="0.25">
      <c r="B645" s="67"/>
      <c r="C645" s="81"/>
      <c r="D645" s="82"/>
      <c r="E645" s="63" t="str">
        <f>IF($C645&lt;&gt;"",VLOOKUP($C645,T_Etablissements[#All],2,0),"")</f>
        <v/>
      </c>
      <c r="F645" s="81"/>
      <c r="G645" s="82"/>
      <c r="H645" s="71"/>
      <c r="I645" s="72"/>
      <c r="J645" s="72"/>
      <c r="K645" s="73"/>
      <c r="L645" s="72"/>
      <c r="M645" s="64" t="str">
        <f t="shared" si="22"/>
        <v/>
      </c>
      <c r="N645" s="65" t="str">
        <f t="shared" si="23"/>
        <v/>
      </c>
      <c r="O645" s="76"/>
      <c r="P645" s="77"/>
      <c r="Q645" s="76"/>
    </row>
    <row r="646" spans="2:17" ht="15" customHeight="1" x14ac:dyDescent="0.25">
      <c r="B646" s="67"/>
      <c r="C646" s="81"/>
      <c r="D646" s="82"/>
      <c r="E646" s="63" t="str">
        <f>IF($C646&lt;&gt;"",VLOOKUP($C646,T_Etablissements[#All],2,0),"")</f>
        <v/>
      </c>
      <c r="F646" s="81"/>
      <c r="G646" s="82"/>
      <c r="H646" s="71"/>
      <c r="I646" s="72"/>
      <c r="J646" s="72"/>
      <c r="K646" s="73"/>
      <c r="L646" s="72"/>
      <c r="M646" s="64" t="str">
        <f t="shared" si="22"/>
        <v/>
      </c>
      <c r="N646" s="65" t="str">
        <f t="shared" si="23"/>
        <v/>
      </c>
      <c r="O646" s="76"/>
      <c r="P646" s="77"/>
      <c r="Q646" s="76"/>
    </row>
    <row r="647" spans="2:17" ht="15" customHeight="1" x14ac:dyDescent="0.25">
      <c r="B647" s="67"/>
      <c r="C647" s="81"/>
      <c r="D647" s="82"/>
      <c r="E647" s="63" t="str">
        <f>IF($C647&lt;&gt;"",VLOOKUP($C647,T_Etablissements[#All],2,0),"")</f>
        <v/>
      </c>
      <c r="F647" s="81"/>
      <c r="G647" s="82"/>
      <c r="H647" s="71"/>
      <c r="I647" s="72"/>
      <c r="J647" s="72"/>
      <c r="K647" s="73"/>
      <c r="L647" s="72"/>
      <c r="M647" s="64" t="str">
        <f t="shared" si="22"/>
        <v/>
      </c>
      <c r="N647" s="65" t="str">
        <f t="shared" si="23"/>
        <v/>
      </c>
      <c r="O647" s="76"/>
      <c r="P647" s="77"/>
      <c r="Q647" s="76"/>
    </row>
    <row r="648" spans="2:17" ht="15" customHeight="1" x14ac:dyDescent="0.25">
      <c r="B648" s="67"/>
      <c r="C648" s="81"/>
      <c r="D648" s="82"/>
      <c r="E648" s="63" t="str">
        <f>IF($C648&lt;&gt;"",VLOOKUP($C648,T_Etablissements[#All],2,0),"")</f>
        <v/>
      </c>
      <c r="F648" s="81"/>
      <c r="G648" s="82"/>
      <c r="H648" s="71"/>
      <c r="I648" s="72"/>
      <c r="J648" s="72"/>
      <c r="K648" s="73"/>
      <c r="L648" s="72"/>
      <c r="M648" s="64" t="str">
        <f t="shared" si="22"/>
        <v/>
      </c>
      <c r="N648" s="65" t="str">
        <f t="shared" si="23"/>
        <v/>
      </c>
      <c r="O648" s="76"/>
      <c r="P648" s="77"/>
      <c r="Q648" s="76"/>
    </row>
    <row r="649" spans="2:17" ht="15" customHeight="1" x14ac:dyDescent="0.25">
      <c r="B649" s="67"/>
      <c r="C649" s="81"/>
      <c r="D649" s="82"/>
      <c r="E649" s="63" t="str">
        <f>IF($C649&lt;&gt;"",VLOOKUP($C649,T_Etablissements[#All],2,0),"")</f>
        <v/>
      </c>
      <c r="F649" s="81"/>
      <c r="G649" s="82"/>
      <c r="H649" s="71"/>
      <c r="I649" s="72"/>
      <c r="J649" s="72"/>
      <c r="K649" s="73"/>
      <c r="L649" s="72"/>
      <c r="M649" s="64" t="str">
        <f t="shared" si="22"/>
        <v/>
      </c>
      <c r="N649" s="65" t="str">
        <f t="shared" si="23"/>
        <v/>
      </c>
      <c r="O649" s="76"/>
      <c r="P649" s="77"/>
      <c r="Q649" s="76"/>
    </row>
    <row r="650" spans="2:17" ht="15" customHeight="1" x14ac:dyDescent="0.25">
      <c r="B650" s="67"/>
      <c r="C650" s="84"/>
      <c r="D650" s="85"/>
      <c r="E650" s="63" t="str">
        <f>IF($C650&lt;&gt;"",VLOOKUP($C650,T_Etablissements[#All],2,0),"")</f>
        <v/>
      </c>
      <c r="F650" s="84"/>
      <c r="G650" s="85"/>
      <c r="H650" s="68"/>
      <c r="I650" s="69"/>
      <c r="J650" s="69"/>
      <c r="K650" s="70"/>
      <c r="L650" s="69"/>
      <c r="M650" s="64"/>
      <c r="N650" s="65"/>
      <c r="O650" s="74"/>
      <c r="P650" s="75"/>
      <c r="Q650" s="74"/>
    </row>
    <row r="651" spans="2:17" ht="15" customHeight="1" x14ac:dyDescent="0.25">
      <c r="B651" s="67"/>
      <c r="C651" s="81"/>
      <c r="D651" s="82"/>
      <c r="E651" s="63" t="str">
        <f>IF($C651&lt;&gt;"",VLOOKUP($C651,T_Etablissements[#All],2,0),"")</f>
        <v/>
      </c>
      <c r="F651" s="81"/>
      <c r="G651" s="82"/>
      <c r="H651" s="71"/>
      <c r="I651" s="69"/>
      <c r="J651" s="69"/>
      <c r="K651" s="70"/>
      <c r="L651" s="69"/>
      <c r="M651" s="64"/>
      <c r="N651" s="65"/>
      <c r="O651" s="76"/>
      <c r="P651" s="77"/>
      <c r="Q651" s="76"/>
    </row>
    <row r="652" spans="2:17" ht="15" customHeight="1" x14ac:dyDescent="0.25">
      <c r="B652" s="67"/>
      <c r="C652" s="81"/>
      <c r="D652" s="82"/>
      <c r="E652" s="63" t="str">
        <f>IF($C652&lt;&gt;"",VLOOKUP($C652,T_Etablissements[#All],2,0),"")</f>
        <v/>
      </c>
      <c r="F652" s="81"/>
      <c r="G652" s="82"/>
      <c r="H652" s="71"/>
      <c r="I652" s="72"/>
      <c r="J652" s="72"/>
      <c r="K652" s="73"/>
      <c r="L652" s="72"/>
      <c r="M652" s="64" t="str">
        <f t="shared" ref="M652:M715" si="24">IF($L652&lt;&gt;"",YEARFRAC($J652,$L652,4)*12,"")</f>
        <v/>
      </c>
      <c r="N652" s="65" t="str">
        <f t="shared" ref="N652:N715" si="25">IF($L652&lt;&gt;"",$K652/12*(YEARFRAC($J652,$L652,4)*12),"")</f>
        <v/>
      </c>
      <c r="O652" s="76"/>
      <c r="P652" s="77"/>
      <c r="Q652" s="76"/>
    </row>
    <row r="653" spans="2:17" ht="15" customHeight="1" x14ac:dyDescent="0.25">
      <c r="B653" s="67"/>
      <c r="C653" s="81"/>
      <c r="D653" s="82"/>
      <c r="E653" s="63" t="str">
        <f>IF($C653&lt;&gt;"",VLOOKUP($C653,T_Etablissements[#All],2,0),"")</f>
        <v/>
      </c>
      <c r="F653" s="81"/>
      <c r="G653" s="82"/>
      <c r="H653" s="71"/>
      <c r="I653" s="72"/>
      <c r="J653" s="72"/>
      <c r="K653" s="73"/>
      <c r="L653" s="72"/>
      <c r="M653" s="64" t="str">
        <f t="shared" si="24"/>
        <v/>
      </c>
      <c r="N653" s="65" t="str">
        <f t="shared" si="25"/>
        <v/>
      </c>
      <c r="O653" s="76"/>
      <c r="P653" s="77"/>
      <c r="Q653" s="76"/>
    </row>
    <row r="654" spans="2:17" ht="15" customHeight="1" x14ac:dyDescent="0.25">
      <c r="B654" s="67"/>
      <c r="C654" s="81"/>
      <c r="D654" s="82"/>
      <c r="E654" s="63" t="str">
        <f>IF($C654&lt;&gt;"",VLOOKUP($C654,T_Etablissements[#All],2,0),"")</f>
        <v/>
      </c>
      <c r="F654" s="81"/>
      <c r="G654" s="82"/>
      <c r="H654" s="71"/>
      <c r="I654" s="72"/>
      <c r="J654" s="72"/>
      <c r="K654" s="73"/>
      <c r="L654" s="72"/>
      <c r="M654" s="64" t="str">
        <f t="shared" si="24"/>
        <v/>
      </c>
      <c r="N654" s="65" t="str">
        <f t="shared" si="25"/>
        <v/>
      </c>
      <c r="O654" s="76"/>
      <c r="P654" s="77"/>
      <c r="Q654" s="76"/>
    </row>
    <row r="655" spans="2:17" ht="15" customHeight="1" x14ac:dyDescent="0.25">
      <c r="B655" s="67"/>
      <c r="C655" s="81"/>
      <c r="D655" s="82"/>
      <c r="E655" s="63" t="str">
        <f>IF($C655&lt;&gt;"",VLOOKUP($C655,T_Etablissements[#All],2,0),"")</f>
        <v/>
      </c>
      <c r="F655" s="81"/>
      <c r="G655" s="82"/>
      <c r="H655" s="71"/>
      <c r="I655" s="72"/>
      <c r="J655" s="72"/>
      <c r="K655" s="73"/>
      <c r="L655" s="72"/>
      <c r="M655" s="64" t="str">
        <f t="shared" si="24"/>
        <v/>
      </c>
      <c r="N655" s="65" t="str">
        <f t="shared" si="25"/>
        <v/>
      </c>
      <c r="O655" s="76"/>
      <c r="P655" s="77"/>
      <c r="Q655" s="76"/>
    </row>
    <row r="656" spans="2:17" ht="15" customHeight="1" x14ac:dyDescent="0.25">
      <c r="B656" s="67"/>
      <c r="C656" s="81"/>
      <c r="D656" s="82"/>
      <c r="E656" s="63" t="str">
        <f>IF($C656&lt;&gt;"",VLOOKUP($C656,T_Etablissements[#All],2,0),"")</f>
        <v/>
      </c>
      <c r="F656" s="81"/>
      <c r="G656" s="82"/>
      <c r="H656" s="71"/>
      <c r="I656" s="72"/>
      <c r="J656" s="72"/>
      <c r="K656" s="73"/>
      <c r="L656" s="72"/>
      <c r="M656" s="64" t="str">
        <f t="shared" si="24"/>
        <v/>
      </c>
      <c r="N656" s="65" t="str">
        <f t="shared" si="25"/>
        <v/>
      </c>
      <c r="O656" s="76"/>
      <c r="P656" s="77"/>
      <c r="Q656" s="76"/>
    </row>
    <row r="657" spans="2:17" ht="15" customHeight="1" x14ac:dyDescent="0.25">
      <c r="B657" s="67"/>
      <c r="C657" s="81"/>
      <c r="D657" s="82"/>
      <c r="E657" s="63" t="str">
        <f>IF($C657&lt;&gt;"",VLOOKUP($C657,T_Etablissements[#All],2,0),"")</f>
        <v/>
      </c>
      <c r="F657" s="81"/>
      <c r="G657" s="82"/>
      <c r="H657" s="71"/>
      <c r="I657" s="72"/>
      <c r="J657" s="72"/>
      <c r="K657" s="73"/>
      <c r="L657" s="72"/>
      <c r="M657" s="64" t="str">
        <f t="shared" si="24"/>
        <v/>
      </c>
      <c r="N657" s="65" t="str">
        <f t="shared" si="25"/>
        <v/>
      </c>
      <c r="O657" s="76"/>
      <c r="P657" s="77"/>
      <c r="Q657" s="76"/>
    </row>
    <row r="658" spans="2:17" ht="15" customHeight="1" x14ac:dyDescent="0.25">
      <c r="B658" s="67"/>
      <c r="C658" s="81"/>
      <c r="D658" s="82"/>
      <c r="E658" s="63" t="str">
        <f>IF($C658&lt;&gt;"",VLOOKUP($C658,T_Etablissements[#All],2,0),"")</f>
        <v/>
      </c>
      <c r="F658" s="81"/>
      <c r="G658" s="82"/>
      <c r="H658" s="71"/>
      <c r="I658" s="72"/>
      <c r="J658" s="72"/>
      <c r="K658" s="73"/>
      <c r="L658" s="72"/>
      <c r="M658" s="64" t="str">
        <f t="shared" si="24"/>
        <v/>
      </c>
      <c r="N658" s="65" t="str">
        <f t="shared" si="25"/>
        <v/>
      </c>
      <c r="O658" s="76"/>
      <c r="P658" s="77"/>
      <c r="Q658" s="76"/>
    </row>
    <row r="659" spans="2:17" ht="15" customHeight="1" x14ac:dyDescent="0.25">
      <c r="B659" s="67"/>
      <c r="C659" s="81"/>
      <c r="D659" s="82"/>
      <c r="E659" s="63" t="str">
        <f>IF($C659&lt;&gt;"",VLOOKUP($C659,T_Etablissements[#All],2,0),"")</f>
        <v/>
      </c>
      <c r="F659" s="81"/>
      <c r="G659" s="82"/>
      <c r="H659" s="71"/>
      <c r="I659" s="72"/>
      <c r="J659" s="72"/>
      <c r="K659" s="73"/>
      <c r="L659" s="72"/>
      <c r="M659" s="64" t="str">
        <f t="shared" si="24"/>
        <v/>
      </c>
      <c r="N659" s="65" t="str">
        <f t="shared" si="25"/>
        <v/>
      </c>
      <c r="O659" s="76"/>
      <c r="P659" s="77"/>
      <c r="Q659" s="76"/>
    </row>
    <row r="660" spans="2:17" ht="15" customHeight="1" x14ac:dyDescent="0.25">
      <c r="B660" s="67"/>
      <c r="C660" s="81"/>
      <c r="D660" s="82"/>
      <c r="E660" s="63" t="str">
        <f>IF($C660&lt;&gt;"",VLOOKUP($C660,T_Etablissements[#All],2,0),"")</f>
        <v/>
      </c>
      <c r="F660" s="81"/>
      <c r="G660" s="82"/>
      <c r="H660" s="71"/>
      <c r="I660" s="72"/>
      <c r="J660" s="72"/>
      <c r="K660" s="73"/>
      <c r="L660" s="72"/>
      <c r="M660" s="64" t="str">
        <f t="shared" si="24"/>
        <v/>
      </c>
      <c r="N660" s="65" t="str">
        <f t="shared" si="25"/>
        <v/>
      </c>
      <c r="O660" s="76"/>
      <c r="P660" s="77"/>
      <c r="Q660" s="76"/>
    </row>
    <row r="661" spans="2:17" ht="15" customHeight="1" x14ac:dyDescent="0.25">
      <c r="B661" s="67"/>
      <c r="C661" s="81"/>
      <c r="D661" s="82"/>
      <c r="E661" s="63" t="str">
        <f>IF($C661&lt;&gt;"",VLOOKUP($C661,T_Etablissements[#All],2,0),"")</f>
        <v/>
      </c>
      <c r="F661" s="81"/>
      <c r="G661" s="82"/>
      <c r="H661" s="71"/>
      <c r="I661" s="72"/>
      <c r="J661" s="72"/>
      <c r="K661" s="73"/>
      <c r="L661" s="72"/>
      <c r="M661" s="64" t="str">
        <f t="shared" si="24"/>
        <v/>
      </c>
      <c r="N661" s="65" t="str">
        <f t="shared" si="25"/>
        <v/>
      </c>
      <c r="O661" s="76"/>
      <c r="P661" s="77"/>
      <c r="Q661" s="76"/>
    </row>
    <row r="662" spans="2:17" ht="15" customHeight="1" x14ac:dyDescent="0.25">
      <c r="B662" s="67"/>
      <c r="C662" s="81"/>
      <c r="D662" s="82"/>
      <c r="E662" s="63" t="str">
        <f>IF($C662&lt;&gt;"",VLOOKUP($C662,T_Etablissements[#All],2,0),"")</f>
        <v/>
      </c>
      <c r="F662" s="81"/>
      <c r="G662" s="82"/>
      <c r="H662" s="71"/>
      <c r="I662" s="72"/>
      <c r="J662" s="72"/>
      <c r="K662" s="73"/>
      <c r="L662" s="72"/>
      <c r="M662" s="64" t="str">
        <f t="shared" si="24"/>
        <v/>
      </c>
      <c r="N662" s="65" t="str">
        <f t="shared" si="25"/>
        <v/>
      </c>
      <c r="O662" s="76"/>
      <c r="P662" s="77"/>
      <c r="Q662" s="76"/>
    </row>
    <row r="663" spans="2:17" ht="15" customHeight="1" x14ac:dyDescent="0.25">
      <c r="B663" s="67"/>
      <c r="C663" s="81"/>
      <c r="D663" s="82"/>
      <c r="E663" s="63" t="str">
        <f>IF($C663&lt;&gt;"",VLOOKUP($C663,T_Etablissements[#All],2,0),"")</f>
        <v/>
      </c>
      <c r="F663" s="81"/>
      <c r="G663" s="82"/>
      <c r="H663" s="71"/>
      <c r="I663" s="72"/>
      <c r="J663" s="72"/>
      <c r="K663" s="73"/>
      <c r="L663" s="72"/>
      <c r="M663" s="64" t="str">
        <f t="shared" si="24"/>
        <v/>
      </c>
      <c r="N663" s="65" t="str">
        <f t="shared" si="25"/>
        <v/>
      </c>
      <c r="O663" s="76"/>
      <c r="P663" s="77"/>
      <c r="Q663" s="76"/>
    </row>
    <row r="664" spans="2:17" ht="15" customHeight="1" x14ac:dyDescent="0.25">
      <c r="B664" s="67"/>
      <c r="C664" s="81"/>
      <c r="D664" s="82"/>
      <c r="E664" s="63" t="str">
        <f>IF($C664&lt;&gt;"",VLOOKUP($C664,T_Etablissements[#All],2,0),"")</f>
        <v/>
      </c>
      <c r="F664" s="81"/>
      <c r="G664" s="82"/>
      <c r="H664" s="71"/>
      <c r="I664" s="72"/>
      <c r="J664" s="72"/>
      <c r="K664" s="73"/>
      <c r="L664" s="72"/>
      <c r="M664" s="64" t="str">
        <f t="shared" si="24"/>
        <v/>
      </c>
      <c r="N664" s="65" t="str">
        <f t="shared" si="25"/>
        <v/>
      </c>
      <c r="O664" s="76"/>
      <c r="P664" s="77"/>
      <c r="Q664" s="76"/>
    </row>
    <row r="665" spans="2:17" ht="15" customHeight="1" x14ac:dyDescent="0.25">
      <c r="B665" s="67"/>
      <c r="C665" s="81"/>
      <c r="D665" s="82"/>
      <c r="E665" s="63" t="str">
        <f>IF($C665&lt;&gt;"",VLOOKUP($C665,T_Etablissements[#All],2,0),"")</f>
        <v/>
      </c>
      <c r="F665" s="81"/>
      <c r="G665" s="82"/>
      <c r="H665" s="71"/>
      <c r="I665" s="72"/>
      <c r="J665" s="72"/>
      <c r="K665" s="73"/>
      <c r="L665" s="72"/>
      <c r="M665" s="64" t="str">
        <f t="shared" si="24"/>
        <v/>
      </c>
      <c r="N665" s="65" t="str">
        <f t="shared" si="25"/>
        <v/>
      </c>
      <c r="O665" s="76"/>
      <c r="P665" s="77"/>
      <c r="Q665" s="76"/>
    </row>
    <row r="666" spans="2:17" ht="15" customHeight="1" x14ac:dyDescent="0.25">
      <c r="B666" s="67"/>
      <c r="C666" s="81"/>
      <c r="D666" s="82"/>
      <c r="E666" s="63" t="str">
        <f>IF($C666&lt;&gt;"",VLOOKUP($C666,T_Etablissements[#All],2,0),"")</f>
        <v/>
      </c>
      <c r="F666" s="81"/>
      <c r="G666" s="82"/>
      <c r="H666" s="71"/>
      <c r="I666" s="72"/>
      <c r="J666" s="72"/>
      <c r="K666" s="73"/>
      <c r="L666" s="72"/>
      <c r="M666" s="64" t="str">
        <f t="shared" si="24"/>
        <v/>
      </c>
      <c r="N666" s="65" t="str">
        <f t="shared" si="25"/>
        <v/>
      </c>
      <c r="O666" s="76"/>
      <c r="P666" s="77"/>
      <c r="Q666" s="76"/>
    </row>
    <row r="667" spans="2:17" ht="15" customHeight="1" x14ac:dyDescent="0.25">
      <c r="B667" s="67"/>
      <c r="C667" s="81"/>
      <c r="D667" s="82"/>
      <c r="E667" s="63" t="str">
        <f>IF($C667&lt;&gt;"",VLOOKUP($C667,T_Etablissements[#All],2,0),"")</f>
        <v/>
      </c>
      <c r="F667" s="81"/>
      <c r="G667" s="82"/>
      <c r="H667" s="71"/>
      <c r="I667" s="72"/>
      <c r="J667" s="72"/>
      <c r="K667" s="73"/>
      <c r="L667" s="72"/>
      <c r="M667" s="64" t="str">
        <f t="shared" si="24"/>
        <v/>
      </c>
      <c r="N667" s="65" t="str">
        <f t="shared" si="25"/>
        <v/>
      </c>
      <c r="O667" s="76"/>
      <c r="P667" s="77"/>
      <c r="Q667" s="76"/>
    </row>
    <row r="668" spans="2:17" ht="15" customHeight="1" x14ac:dyDescent="0.25">
      <c r="B668" s="67"/>
      <c r="C668" s="81"/>
      <c r="D668" s="82"/>
      <c r="E668" s="63" t="str">
        <f>IF($C668&lt;&gt;"",VLOOKUP($C668,T_Etablissements[#All],2,0),"")</f>
        <v/>
      </c>
      <c r="F668" s="81"/>
      <c r="G668" s="82"/>
      <c r="H668" s="71"/>
      <c r="I668" s="72"/>
      <c r="J668" s="72"/>
      <c r="K668" s="73"/>
      <c r="L668" s="72"/>
      <c r="M668" s="64" t="str">
        <f t="shared" si="24"/>
        <v/>
      </c>
      <c r="N668" s="65" t="str">
        <f t="shared" si="25"/>
        <v/>
      </c>
      <c r="O668" s="76"/>
      <c r="P668" s="77"/>
      <c r="Q668" s="76"/>
    </row>
    <row r="669" spans="2:17" ht="15" customHeight="1" x14ac:dyDescent="0.25">
      <c r="B669" s="67"/>
      <c r="C669" s="81"/>
      <c r="D669" s="82"/>
      <c r="E669" s="63" t="str">
        <f>IF($C669&lt;&gt;"",VLOOKUP($C669,T_Etablissements[#All],2,0),"")</f>
        <v/>
      </c>
      <c r="F669" s="81"/>
      <c r="G669" s="82"/>
      <c r="H669" s="71"/>
      <c r="I669" s="72"/>
      <c r="J669" s="72"/>
      <c r="K669" s="73"/>
      <c r="L669" s="72"/>
      <c r="M669" s="64" t="str">
        <f t="shared" si="24"/>
        <v/>
      </c>
      <c r="N669" s="65" t="str">
        <f t="shared" si="25"/>
        <v/>
      </c>
      <c r="O669" s="76"/>
      <c r="P669" s="77"/>
      <c r="Q669" s="76"/>
    </row>
    <row r="670" spans="2:17" ht="15" customHeight="1" x14ac:dyDescent="0.25">
      <c r="B670" s="67"/>
      <c r="C670" s="81"/>
      <c r="D670" s="82"/>
      <c r="E670" s="63" t="str">
        <f>IF($C670&lt;&gt;"",VLOOKUP($C670,T_Etablissements[#All],2,0),"")</f>
        <v/>
      </c>
      <c r="F670" s="81"/>
      <c r="G670" s="82"/>
      <c r="H670" s="71"/>
      <c r="I670" s="72"/>
      <c r="J670" s="72"/>
      <c r="K670" s="73"/>
      <c r="L670" s="72"/>
      <c r="M670" s="64" t="str">
        <f t="shared" si="24"/>
        <v/>
      </c>
      <c r="N670" s="65" t="str">
        <f t="shared" si="25"/>
        <v/>
      </c>
      <c r="O670" s="76"/>
      <c r="P670" s="77"/>
      <c r="Q670" s="76"/>
    </row>
    <row r="671" spans="2:17" ht="15" customHeight="1" x14ac:dyDescent="0.25">
      <c r="B671" s="67"/>
      <c r="C671" s="81"/>
      <c r="D671" s="82"/>
      <c r="E671" s="63" t="str">
        <f>IF($C671&lt;&gt;"",VLOOKUP($C671,T_Etablissements[#All],2,0),"")</f>
        <v/>
      </c>
      <c r="F671" s="81"/>
      <c r="G671" s="82"/>
      <c r="H671" s="71"/>
      <c r="I671" s="72"/>
      <c r="J671" s="72"/>
      <c r="K671" s="73"/>
      <c r="L671" s="72"/>
      <c r="M671" s="64" t="str">
        <f t="shared" si="24"/>
        <v/>
      </c>
      <c r="N671" s="65" t="str">
        <f t="shared" si="25"/>
        <v/>
      </c>
      <c r="O671" s="76"/>
      <c r="P671" s="77"/>
      <c r="Q671" s="76"/>
    </row>
    <row r="672" spans="2:17" ht="15" customHeight="1" x14ac:dyDescent="0.25">
      <c r="B672" s="67"/>
      <c r="C672" s="81"/>
      <c r="D672" s="82"/>
      <c r="E672" s="63" t="str">
        <f>IF($C672&lt;&gt;"",VLOOKUP($C672,T_Etablissements[#All],2,0),"")</f>
        <v/>
      </c>
      <c r="F672" s="81"/>
      <c r="G672" s="82"/>
      <c r="H672" s="71"/>
      <c r="I672" s="72"/>
      <c r="J672" s="72"/>
      <c r="K672" s="73"/>
      <c r="L672" s="72"/>
      <c r="M672" s="64" t="str">
        <f t="shared" si="24"/>
        <v/>
      </c>
      <c r="N672" s="65" t="str">
        <f t="shared" si="25"/>
        <v/>
      </c>
      <c r="O672" s="76"/>
      <c r="P672" s="77"/>
      <c r="Q672" s="76"/>
    </row>
    <row r="673" spans="2:17" ht="15" customHeight="1" x14ac:dyDescent="0.25">
      <c r="B673" s="67"/>
      <c r="C673" s="81"/>
      <c r="D673" s="82"/>
      <c r="E673" s="63" t="str">
        <f>IF($C673&lt;&gt;"",VLOOKUP($C673,T_Etablissements[#All],2,0),"")</f>
        <v/>
      </c>
      <c r="F673" s="81"/>
      <c r="G673" s="82"/>
      <c r="H673" s="71"/>
      <c r="I673" s="72"/>
      <c r="J673" s="72"/>
      <c r="K673" s="73"/>
      <c r="L673" s="72"/>
      <c r="M673" s="64" t="str">
        <f t="shared" si="24"/>
        <v/>
      </c>
      <c r="N673" s="65" t="str">
        <f t="shared" si="25"/>
        <v/>
      </c>
      <c r="O673" s="76"/>
      <c r="P673" s="77"/>
      <c r="Q673" s="76"/>
    </row>
    <row r="674" spans="2:17" ht="15" customHeight="1" x14ac:dyDescent="0.25">
      <c r="B674" s="67"/>
      <c r="C674" s="81"/>
      <c r="D674" s="82"/>
      <c r="E674" s="63" t="str">
        <f>IF($C674&lt;&gt;"",VLOOKUP($C674,T_Etablissements[#All],2,0),"")</f>
        <v/>
      </c>
      <c r="F674" s="81"/>
      <c r="G674" s="82"/>
      <c r="H674" s="71"/>
      <c r="I674" s="72"/>
      <c r="J674" s="72"/>
      <c r="K674" s="73"/>
      <c r="L674" s="72"/>
      <c r="M674" s="64" t="str">
        <f t="shared" si="24"/>
        <v/>
      </c>
      <c r="N674" s="65" t="str">
        <f t="shared" si="25"/>
        <v/>
      </c>
      <c r="O674" s="76"/>
      <c r="P674" s="77"/>
      <c r="Q674" s="76"/>
    </row>
    <row r="675" spans="2:17" ht="15" customHeight="1" x14ac:dyDescent="0.25">
      <c r="B675" s="67"/>
      <c r="C675" s="81"/>
      <c r="D675" s="82"/>
      <c r="E675" s="63" t="str">
        <f>IF($C675&lt;&gt;"",VLOOKUP($C675,T_Etablissements[#All],2,0),"")</f>
        <v/>
      </c>
      <c r="F675" s="81"/>
      <c r="G675" s="82"/>
      <c r="H675" s="71"/>
      <c r="I675" s="72"/>
      <c r="J675" s="72"/>
      <c r="K675" s="73"/>
      <c r="L675" s="72"/>
      <c r="M675" s="64" t="str">
        <f t="shared" si="24"/>
        <v/>
      </c>
      <c r="N675" s="65" t="str">
        <f t="shared" si="25"/>
        <v/>
      </c>
      <c r="O675" s="76"/>
      <c r="P675" s="77"/>
      <c r="Q675" s="76"/>
    </row>
    <row r="676" spans="2:17" ht="15" customHeight="1" x14ac:dyDescent="0.25">
      <c r="B676" s="67"/>
      <c r="C676" s="81"/>
      <c r="D676" s="82"/>
      <c r="E676" s="63" t="str">
        <f>IF($C676&lt;&gt;"",VLOOKUP($C676,T_Etablissements[#All],2,0),"")</f>
        <v/>
      </c>
      <c r="F676" s="81"/>
      <c r="G676" s="82"/>
      <c r="H676" s="71"/>
      <c r="I676" s="72"/>
      <c r="J676" s="72"/>
      <c r="K676" s="73"/>
      <c r="L676" s="72"/>
      <c r="M676" s="64" t="str">
        <f t="shared" si="24"/>
        <v/>
      </c>
      <c r="N676" s="65" t="str">
        <f t="shared" si="25"/>
        <v/>
      </c>
      <c r="O676" s="76"/>
      <c r="P676" s="77"/>
      <c r="Q676" s="76"/>
    </row>
    <row r="677" spans="2:17" ht="15" customHeight="1" x14ac:dyDescent="0.25">
      <c r="B677" s="67"/>
      <c r="C677" s="81"/>
      <c r="D677" s="82"/>
      <c r="E677" s="63" t="str">
        <f>IF($C677&lt;&gt;"",VLOOKUP($C677,T_Etablissements[#All],2,0),"")</f>
        <v/>
      </c>
      <c r="F677" s="81"/>
      <c r="G677" s="82"/>
      <c r="H677" s="71"/>
      <c r="I677" s="72"/>
      <c r="J677" s="72"/>
      <c r="K677" s="73"/>
      <c r="L677" s="72"/>
      <c r="M677" s="64" t="str">
        <f t="shared" si="24"/>
        <v/>
      </c>
      <c r="N677" s="65" t="str">
        <f t="shared" si="25"/>
        <v/>
      </c>
      <c r="O677" s="76"/>
      <c r="P677" s="77"/>
      <c r="Q677" s="76"/>
    </row>
    <row r="678" spans="2:17" ht="15" customHeight="1" x14ac:dyDescent="0.25">
      <c r="B678" s="67"/>
      <c r="C678" s="81"/>
      <c r="D678" s="82"/>
      <c r="E678" s="63" t="str">
        <f>IF($C678&lt;&gt;"",VLOOKUP($C678,T_Etablissements[#All],2,0),"")</f>
        <v/>
      </c>
      <c r="F678" s="81"/>
      <c r="G678" s="82"/>
      <c r="H678" s="71"/>
      <c r="I678" s="72"/>
      <c r="J678" s="72"/>
      <c r="K678" s="73"/>
      <c r="L678" s="72"/>
      <c r="M678" s="64" t="str">
        <f t="shared" si="24"/>
        <v/>
      </c>
      <c r="N678" s="65" t="str">
        <f t="shared" si="25"/>
        <v/>
      </c>
      <c r="O678" s="76"/>
      <c r="P678" s="77"/>
      <c r="Q678" s="76"/>
    </row>
    <row r="679" spans="2:17" ht="15" customHeight="1" x14ac:dyDescent="0.25">
      <c r="B679" s="67"/>
      <c r="C679" s="81"/>
      <c r="D679" s="82"/>
      <c r="E679" s="63" t="str">
        <f>IF($C679&lt;&gt;"",VLOOKUP($C679,T_Etablissements[#All],2,0),"")</f>
        <v/>
      </c>
      <c r="F679" s="81"/>
      <c r="G679" s="82"/>
      <c r="H679" s="71"/>
      <c r="I679" s="72"/>
      <c r="J679" s="72"/>
      <c r="K679" s="73"/>
      <c r="L679" s="72"/>
      <c r="M679" s="64" t="str">
        <f t="shared" si="24"/>
        <v/>
      </c>
      <c r="N679" s="65" t="str">
        <f t="shared" si="25"/>
        <v/>
      </c>
      <c r="O679" s="76"/>
      <c r="P679" s="77"/>
      <c r="Q679" s="76"/>
    </row>
    <row r="680" spans="2:17" ht="15" customHeight="1" x14ac:dyDescent="0.25">
      <c r="B680" s="67"/>
      <c r="C680" s="81"/>
      <c r="D680" s="82"/>
      <c r="E680" s="63" t="str">
        <f>IF($C680&lt;&gt;"",VLOOKUP($C680,T_Etablissements[#All],2,0),"")</f>
        <v/>
      </c>
      <c r="F680" s="81"/>
      <c r="G680" s="82"/>
      <c r="H680" s="71"/>
      <c r="I680" s="72"/>
      <c r="J680" s="72"/>
      <c r="K680" s="73"/>
      <c r="L680" s="72"/>
      <c r="M680" s="64" t="str">
        <f t="shared" si="24"/>
        <v/>
      </c>
      <c r="N680" s="65" t="str">
        <f t="shared" si="25"/>
        <v/>
      </c>
      <c r="O680" s="76"/>
      <c r="P680" s="77"/>
      <c r="Q680" s="76"/>
    </row>
    <row r="681" spans="2:17" ht="15" customHeight="1" x14ac:dyDescent="0.25">
      <c r="B681" s="67"/>
      <c r="C681" s="81"/>
      <c r="D681" s="82"/>
      <c r="E681" s="63" t="str">
        <f>IF($C681&lt;&gt;"",VLOOKUP($C681,T_Etablissements[#All],2,0),"")</f>
        <v/>
      </c>
      <c r="F681" s="81"/>
      <c r="G681" s="82"/>
      <c r="H681" s="71"/>
      <c r="I681" s="72"/>
      <c r="J681" s="72"/>
      <c r="K681" s="73"/>
      <c r="L681" s="72"/>
      <c r="M681" s="64" t="str">
        <f t="shared" si="24"/>
        <v/>
      </c>
      <c r="N681" s="65" t="str">
        <f t="shared" si="25"/>
        <v/>
      </c>
      <c r="O681" s="76"/>
      <c r="P681" s="77"/>
      <c r="Q681" s="76"/>
    </row>
    <row r="682" spans="2:17" ht="15" customHeight="1" x14ac:dyDescent="0.25">
      <c r="B682" s="67"/>
      <c r="C682" s="81"/>
      <c r="D682" s="82"/>
      <c r="E682" s="63" t="str">
        <f>IF($C682&lt;&gt;"",VLOOKUP($C682,T_Etablissements[#All],2,0),"")</f>
        <v/>
      </c>
      <c r="F682" s="81"/>
      <c r="G682" s="82"/>
      <c r="H682" s="71"/>
      <c r="I682" s="72"/>
      <c r="J682" s="72"/>
      <c r="K682" s="73"/>
      <c r="L682" s="72"/>
      <c r="M682" s="64" t="str">
        <f t="shared" si="24"/>
        <v/>
      </c>
      <c r="N682" s="65" t="str">
        <f t="shared" si="25"/>
        <v/>
      </c>
      <c r="O682" s="76"/>
      <c r="P682" s="77"/>
      <c r="Q682" s="76"/>
    </row>
    <row r="683" spans="2:17" ht="15" customHeight="1" x14ac:dyDescent="0.25">
      <c r="B683" s="67"/>
      <c r="C683" s="81"/>
      <c r="D683" s="82"/>
      <c r="E683" s="63" t="str">
        <f>IF($C683&lt;&gt;"",VLOOKUP($C683,T_Etablissements[#All],2,0),"")</f>
        <v/>
      </c>
      <c r="F683" s="81"/>
      <c r="G683" s="82"/>
      <c r="H683" s="71"/>
      <c r="I683" s="72"/>
      <c r="J683" s="72"/>
      <c r="K683" s="73"/>
      <c r="L683" s="72"/>
      <c r="M683" s="64" t="str">
        <f t="shared" si="24"/>
        <v/>
      </c>
      <c r="N683" s="65" t="str">
        <f t="shared" si="25"/>
        <v/>
      </c>
      <c r="O683" s="76"/>
      <c r="P683" s="77"/>
      <c r="Q683" s="76"/>
    </row>
    <row r="684" spans="2:17" ht="15" customHeight="1" x14ac:dyDescent="0.25">
      <c r="B684" s="67"/>
      <c r="C684" s="81"/>
      <c r="D684" s="82"/>
      <c r="E684" s="63" t="str">
        <f>IF($C684&lt;&gt;"",VLOOKUP($C684,T_Etablissements[#All],2,0),"")</f>
        <v/>
      </c>
      <c r="F684" s="81"/>
      <c r="G684" s="82"/>
      <c r="H684" s="71"/>
      <c r="I684" s="72"/>
      <c r="J684" s="72"/>
      <c r="K684" s="73"/>
      <c r="L684" s="72"/>
      <c r="M684" s="64" t="str">
        <f t="shared" si="24"/>
        <v/>
      </c>
      <c r="N684" s="65" t="str">
        <f t="shared" si="25"/>
        <v/>
      </c>
      <c r="O684" s="76"/>
      <c r="P684" s="77"/>
      <c r="Q684" s="76"/>
    </row>
    <row r="685" spans="2:17" ht="15" customHeight="1" x14ac:dyDescent="0.25">
      <c r="B685" s="67"/>
      <c r="C685" s="81"/>
      <c r="D685" s="82"/>
      <c r="E685" s="63" t="str">
        <f>IF($C685&lt;&gt;"",VLOOKUP($C685,T_Etablissements[#All],2,0),"")</f>
        <v/>
      </c>
      <c r="F685" s="81"/>
      <c r="G685" s="82"/>
      <c r="H685" s="71"/>
      <c r="I685" s="72"/>
      <c r="J685" s="72"/>
      <c r="K685" s="73"/>
      <c r="L685" s="72"/>
      <c r="M685" s="64" t="str">
        <f t="shared" si="24"/>
        <v/>
      </c>
      <c r="N685" s="65" t="str">
        <f t="shared" si="25"/>
        <v/>
      </c>
      <c r="O685" s="76"/>
      <c r="P685" s="77"/>
      <c r="Q685" s="76"/>
    </row>
    <row r="686" spans="2:17" ht="15" customHeight="1" x14ac:dyDescent="0.25">
      <c r="B686" s="67"/>
      <c r="C686" s="81"/>
      <c r="D686" s="82"/>
      <c r="E686" s="63" t="str">
        <f>IF($C686&lt;&gt;"",VLOOKUP($C686,T_Etablissements[#All],2,0),"")</f>
        <v/>
      </c>
      <c r="F686" s="81"/>
      <c r="G686" s="82"/>
      <c r="H686" s="71"/>
      <c r="I686" s="72"/>
      <c r="J686" s="72"/>
      <c r="K686" s="73"/>
      <c r="L686" s="72"/>
      <c r="M686" s="64" t="str">
        <f t="shared" si="24"/>
        <v/>
      </c>
      <c r="N686" s="65" t="str">
        <f t="shared" si="25"/>
        <v/>
      </c>
      <c r="O686" s="76"/>
      <c r="P686" s="77"/>
      <c r="Q686" s="76"/>
    </row>
    <row r="687" spans="2:17" ht="15" customHeight="1" x14ac:dyDescent="0.25">
      <c r="B687" s="67"/>
      <c r="C687" s="81"/>
      <c r="D687" s="82"/>
      <c r="E687" s="63" t="str">
        <f>IF($C687&lt;&gt;"",VLOOKUP($C687,T_Etablissements[#All],2,0),"")</f>
        <v/>
      </c>
      <c r="F687" s="81"/>
      <c r="G687" s="82"/>
      <c r="H687" s="71"/>
      <c r="I687" s="72"/>
      <c r="J687" s="72"/>
      <c r="K687" s="73"/>
      <c r="L687" s="72"/>
      <c r="M687" s="64" t="str">
        <f t="shared" si="24"/>
        <v/>
      </c>
      <c r="N687" s="65" t="str">
        <f t="shared" si="25"/>
        <v/>
      </c>
      <c r="O687" s="76"/>
      <c r="P687" s="77"/>
      <c r="Q687" s="76"/>
    </row>
    <row r="688" spans="2:17" ht="15" customHeight="1" x14ac:dyDescent="0.25">
      <c r="B688" s="67"/>
      <c r="C688" s="81"/>
      <c r="D688" s="82"/>
      <c r="E688" s="63" t="str">
        <f>IF($C688&lt;&gt;"",VLOOKUP($C688,T_Etablissements[#All],2,0),"")</f>
        <v/>
      </c>
      <c r="F688" s="81"/>
      <c r="G688" s="82"/>
      <c r="H688" s="71"/>
      <c r="I688" s="72"/>
      <c r="J688" s="72"/>
      <c r="K688" s="73"/>
      <c r="L688" s="72"/>
      <c r="M688" s="64" t="str">
        <f t="shared" si="24"/>
        <v/>
      </c>
      <c r="N688" s="65" t="str">
        <f t="shared" si="25"/>
        <v/>
      </c>
      <c r="O688" s="76"/>
      <c r="P688" s="77"/>
      <c r="Q688" s="76"/>
    </row>
    <row r="689" spans="2:17" ht="15" customHeight="1" x14ac:dyDescent="0.25">
      <c r="B689" s="67"/>
      <c r="C689" s="81"/>
      <c r="D689" s="82"/>
      <c r="E689" s="63" t="str">
        <f>IF($C689&lt;&gt;"",VLOOKUP($C689,T_Etablissements[#All],2,0),"")</f>
        <v/>
      </c>
      <c r="F689" s="81"/>
      <c r="G689" s="82"/>
      <c r="H689" s="71"/>
      <c r="I689" s="72"/>
      <c r="J689" s="72"/>
      <c r="K689" s="73"/>
      <c r="L689" s="72"/>
      <c r="M689" s="64" t="str">
        <f t="shared" si="24"/>
        <v/>
      </c>
      <c r="N689" s="65" t="str">
        <f t="shared" si="25"/>
        <v/>
      </c>
      <c r="O689" s="76"/>
      <c r="P689" s="77"/>
      <c r="Q689" s="76"/>
    </row>
    <row r="690" spans="2:17" ht="15" customHeight="1" x14ac:dyDescent="0.25">
      <c r="B690" s="67"/>
      <c r="C690" s="81"/>
      <c r="D690" s="82"/>
      <c r="E690" s="63" t="str">
        <f>IF($C690&lt;&gt;"",VLOOKUP($C690,T_Etablissements[#All],2,0),"")</f>
        <v/>
      </c>
      <c r="F690" s="81"/>
      <c r="G690" s="82"/>
      <c r="H690" s="71"/>
      <c r="I690" s="72"/>
      <c r="J690" s="72"/>
      <c r="K690" s="73"/>
      <c r="L690" s="72"/>
      <c r="M690" s="64" t="str">
        <f t="shared" si="24"/>
        <v/>
      </c>
      <c r="N690" s="65" t="str">
        <f t="shared" si="25"/>
        <v/>
      </c>
      <c r="O690" s="76"/>
      <c r="P690" s="77"/>
      <c r="Q690" s="76"/>
    </row>
    <row r="691" spans="2:17" ht="15" customHeight="1" x14ac:dyDescent="0.25">
      <c r="B691" s="67"/>
      <c r="C691" s="81"/>
      <c r="D691" s="82"/>
      <c r="E691" s="63" t="str">
        <f>IF($C691&lt;&gt;"",VLOOKUP($C691,T_Etablissements[#All],2,0),"")</f>
        <v/>
      </c>
      <c r="F691" s="81"/>
      <c r="G691" s="82"/>
      <c r="H691" s="71"/>
      <c r="I691" s="72"/>
      <c r="J691" s="72"/>
      <c r="K691" s="73"/>
      <c r="L691" s="72"/>
      <c r="M691" s="64" t="str">
        <f t="shared" si="24"/>
        <v/>
      </c>
      <c r="N691" s="65" t="str">
        <f t="shared" si="25"/>
        <v/>
      </c>
      <c r="O691" s="76"/>
      <c r="P691" s="77"/>
      <c r="Q691" s="76"/>
    </row>
    <row r="692" spans="2:17" ht="15" customHeight="1" x14ac:dyDescent="0.25">
      <c r="B692" s="67"/>
      <c r="C692" s="81"/>
      <c r="D692" s="82"/>
      <c r="E692" s="63" t="str">
        <f>IF($C692&lt;&gt;"",VLOOKUP($C692,T_Etablissements[#All],2,0),"")</f>
        <v/>
      </c>
      <c r="F692" s="81"/>
      <c r="G692" s="82"/>
      <c r="H692" s="71"/>
      <c r="I692" s="72"/>
      <c r="J692" s="72"/>
      <c r="K692" s="73"/>
      <c r="L692" s="72"/>
      <c r="M692" s="64" t="str">
        <f t="shared" si="24"/>
        <v/>
      </c>
      <c r="N692" s="65" t="str">
        <f t="shared" si="25"/>
        <v/>
      </c>
      <c r="O692" s="76"/>
      <c r="P692" s="77"/>
      <c r="Q692" s="76"/>
    </row>
    <row r="693" spans="2:17" ht="15" customHeight="1" x14ac:dyDescent="0.25">
      <c r="B693" s="67"/>
      <c r="C693" s="81"/>
      <c r="D693" s="82"/>
      <c r="E693" s="63" t="str">
        <f>IF($C693&lt;&gt;"",VLOOKUP($C693,T_Etablissements[#All],2,0),"")</f>
        <v/>
      </c>
      <c r="F693" s="81"/>
      <c r="G693" s="82"/>
      <c r="H693" s="71"/>
      <c r="I693" s="72"/>
      <c r="J693" s="72"/>
      <c r="K693" s="73"/>
      <c r="L693" s="72"/>
      <c r="M693" s="64" t="str">
        <f t="shared" si="24"/>
        <v/>
      </c>
      <c r="N693" s="65" t="str">
        <f t="shared" si="25"/>
        <v/>
      </c>
      <c r="O693" s="76"/>
      <c r="P693" s="77"/>
      <c r="Q693" s="76"/>
    </row>
    <row r="694" spans="2:17" ht="15" customHeight="1" x14ac:dyDescent="0.25">
      <c r="B694" s="67"/>
      <c r="C694" s="81"/>
      <c r="D694" s="82"/>
      <c r="E694" s="63" t="str">
        <f>IF($C694&lt;&gt;"",VLOOKUP($C694,T_Etablissements[#All],2,0),"")</f>
        <v/>
      </c>
      <c r="F694" s="81"/>
      <c r="G694" s="82"/>
      <c r="H694" s="71"/>
      <c r="I694" s="72"/>
      <c r="J694" s="72"/>
      <c r="K694" s="73"/>
      <c r="L694" s="72"/>
      <c r="M694" s="64" t="str">
        <f t="shared" si="24"/>
        <v/>
      </c>
      <c r="N694" s="65" t="str">
        <f t="shared" si="25"/>
        <v/>
      </c>
      <c r="O694" s="76"/>
      <c r="P694" s="77"/>
      <c r="Q694" s="76"/>
    </row>
    <row r="695" spans="2:17" ht="15" customHeight="1" x14ac:dyDescent="0.25">
      <c r="B695" s="67"/>
      <c r="C695" s="81"/>
      <c r="D695" s="82"/>
      <c r="E695" s="63" t="str">
        <f>IF($C695&lt;&gt;"",VLOOKUP($C695,T_Etablissements[#All],2,0),"")</f>
        <v/>
      </c>
      <c r="F695" s="81"/>
      <c r="G695" s="82"/>
      <c r="H695" s="71"/>
      <c r="I695" s="72"/>
      <c r="J695" s="72"/>
      <c r="K695" s="73"/>
      <c r="L695" s="72"/>
      <c r="M695" s="64" t="str">
        <f t="shared" si="24"/>
        <v/>
      </c>
      <c r="N695" s="65" t="str">
        <f t="shared" si="25"/>
        <v/>
      </c>
      <c r="O695" s="76"/>
      <c r="P695" s="77"/>
      <c r="Q695" s="76"/>
    </row>
    <row r="696" spans="2:17" ht="15" customHeight="1" x14ac:dyDescent="0.25">
      <c r="B696" s="67"/>
      <c r="C696" s="81"/>
      <c r="D696" s="82"/>
      <c r="E696" s="63" t="str">
        <f>IF($C696&lt;&gt;"",VLOOKUP($C696,T_Etablissements[#All],2,0),"")</f>
        <v/>
      </c>
      <c r="F696" s="81"/>
      <c r="G696" s="82"/>
      <c r="H696" s="71"/>
      <c r="I696" s="72"/>
      <c r="J696" s="72"/>
      <c r="K696" s="73"/>
      <c r="L696" s="72"/>
      <c r="M696" s="64" t="str">
        <f t="shared" si="24"/>
        <v/>
      </c>
      <c r="N696" s="65" t="str">
        <f t="shared" si="25"/>
        <v/>
      </c>
      <c r="O696" s="76"/>
      <c r="P696" s="77"/>
      <c r="Q696" s="76"/>
    </row>
    <row r="697" spans="2:17" ht="15" customHeight="1" x14ac:dyDescent="0.25">
      <c r="B697" s="67"/>
      <c r="C697" s="81"/>
      <c r="D697" s="82"/>
      <c r="E697" s="63" t="str">
        <f>IF($C697&lt;&gt;"",VLOOKUP($C697,T_Etablissements[#All],2,0),"")</f>
        <v/>
      </c>
      <c r="F697" s="81"/>
      <c r="G697" s="82"/>
      <c r="H697" s="71"/>
      <c r="I697" s="72"/>
      <c r="J697" s="72"/>
      <c r="K697" s="73"/>
      <c r="L697" s="72"/>
      <c r="M697" s="64" t="str">
        <f t="shared" si="24"/>
        <v/>
      </c>
      <c r="N697" s="65" t="str">
        <f t="shared" si="25"/>
        <v/>
      </c>
      <c r="O697" s="76"/>
      <c r="P697" s="77"/>
      <c r="Q697" s="76"/>
    </row>
    <row r="698" spans="2:17" ht="15" customHeight="1" x14ac:dyDescent="0.25">
      <c r="B698" s="67"/>
      <c r="C698" s="81"/>
      <c r="D698" s="82"/>
      <c r="E698" s="63" t="str">
        <f>IF($C698&lt;&gt;"",VLOOKUP($C698,T_Etablissements[#All],2,0),"")</f>
        <v/>
      </c>
      <c r="F698" s="81"/>
      <c r="G698" s="82"/>
      <c r="H698" s="71"/>
      <c r="I698" s="72"/>
      <c r="J698" s="72"/>
      <c r="K698" s="73"/>
      <c r="L698" s="72"/>
      <c r="M698" s="64" t="str">
        <f t="shared" si="24"/>
        <v/>
      </c>
      <c r="N698" s="65" t="str">
        <f t="shared" si="25"/>
        <v/>
      </c>
      <c r="O698" s="76"/>
      <c r="P698" s="77"/>
      <c r="Q698" s="76"/>
    </row>
    <row r="699" spans="2:17" ht="15" customHeight="1" x14ac:dyDescent="0.25">
      <c r="B699" s="67"/>
      <c r="C699" s="81"/>
      <c r="D699" s="82"/>
      <c r="E699" s="63" t="str">
        <f>IF($C699&lt;&gt;"",VLOOKUP($C699,T_Etablissements[#All],2,0),"")</f>
        <v/>
      </c>
      <c r="F699" s="81"/>
      <c r="G699" s="82"/>
      <c r="H699" s="71"/>
      <c r="I699" s="72"/>
      <c r="J699" s="72"/>
      <c r="K699" s="73"/>
      <c r="L699" s="72"/>
      <c r="M699" s="64" t="str">
        <f t="shared" si="24"/>
        <v/>
      </c>
      <c r="N699" s="65" t="str">
        <f t="shared" si="25"/>
        <v/>
      </c>
      <c r="O699" s="76"/>
      <c r="P699" s="77"/>
      <c r="Q699" s="76"/>
    </row>
    <row r="700" spans="2:17" ht="15" customHeight="1" x14ac:dyDescent="0.25">
      <c r="B700" s="67"/>
      <c r="C700" s="81"/>
      <c r="D700" s="82"/>
      <c r="E700" s="63" t="str">
        <f>IF($C700&lt;&gt;"",VLOOKUP($C700,T_Etablissements[#All],2,0),"")</f>
        <v/>
      </c>
      <c r="F700" s="81"/>
      <c r="G700" s="82"/>
      <c r="H700" s="71"/>
      <c r="I700" s="72"/>
      <c r="J700" s="72"/>
      <c r="K700" s="73"/>
      <c r="L700" s="72"/>
      <c r="M700" s="64" t="str">
        <f t="shared" si="24"/>
        <v/>
      </c>
      <c r="N700" s="65" t="str">
        <f t="shared" si="25"/>
        <v/>
      </c>
      <c r="O700" s="76"/>
      <c r="P700" s="77"/>
      <c r="Q700" s="76"/>
    </row>
    <row r="701" spans="2:17" ht="15" customHeight="1" x14ac:dyDescent="0.25">
      <c r="B701" s="67"/>
      <c r="C701" s="81"/>
      <c r="D701" s="82"/>
      <c r="E701" s="63" t="str">
        <f>IF($C701&lt;&gt;"",VLOOKUP($C701,T_Etablissements[#All],2,0),"")</f>
        <v/>
      </c>
      <c r="F701" s="81"/>
      <c r="G701" s="82"/>
      <c r="H701" s="71"/>
      <c r="I701" s="72"/>
      <c r="J701" s="72"/>
      <c r="K701" s="73"/>
      <c r="L701" s="72"/>
      <c r="M701" s="64" t="str">
        <f t="shared" si="24"/>
        <v/>
      </c>
      <c r="N701" s="65" t="str">
        <f t="shared" si="25"/>
        <v/>
      </c>
      <c r="O701" s="76"/>
      <c r="P701" s="77"/>
      <c r="Q701" s="76"/>
    </row>
    <row r="702" spans="2:17" ht="15" customHeight="1" x14ac:dyDescent="0.25">
      <c r="B702" s="67"/>
      <c r="C702" s="81"/>
      <c r="D702" s="82"/>
      <c r="E702" s="63" t="str">
        <f>IF($C702&lt;&gt;"",VLOOKUP($C702,T_Etablissements[#All],2,0),"")</f>
        <v/>
      </c>
      <c r="F702" s="81"/>
      <c r="G702" s="82"/>
      <c r="H702" s="71"/>
      <c r="I702" s="72"/>
      <c r="J702" s="72"/>
      <c r="K702" s="73"/>
      <c r="L702" s="72"/>
      <c r="M702" s="64" t="str">
        <f t="shared" si="24"/>
        <v/>
      </c>
      <c r="N702" s="65" t="str">
        <f t="shared" si="25"/>
        <v/>
      </c>
      <c r="O702" s="76"/>
      <c r="P702" s="77"/>
      <c r="Q702" s="76"/>
    </row>
    <row r="703" spans="2:17" ht="15" customHeight="1" x14ac:dyDescent="0.25">
      <c r="B703" s="67"/>
      <c r="C703" s="81"/>
      <c r="D703" s="82"/>
      <c r="E703" s="63" t="str">
        <f>IF($C703&lt;&gt;"",VLOOKUP($C703,T_Etablissements[#All],2,0),"")</f>
        <v/>
      </c>
      <c r="F703" s="81"/>
      <c r="G703" s="82"/>
      <c r="H703" s="71"/>
      <c r="I703" s="72"/>
      <c r="J703" s="72"/>
      <c r="K703" s="73"/>
      <c r="L703" s="72"/>
      <c r="M703" s="64" t="str">
        <f t="shared" si="24"/>
        <v/>
      </c>
      <c r="N703" s="65" t="str">
        <f t="shared" si="25"/>
        <v/>
      </c>
      <c r="O703" s="76"/>
      <c r="P703" s="77"/>
      <c r="Q703" s="76"/>
    </row>
    <row r="704" spans="2:17" ht="15" customHeight="1" x14ac:dyDescent="0.25">
      <c r="B704" s="67"/>
      <c r="C704" s="81"/>
      <c r="D704" s="82"/>
      <c r="E704" s="63" t="str">
        <f>IF($C704&lt;&gt;"",VLOOKUP($C704,T_Etablissements[#All],2,0),"")</f>
        <v/>
      </c>
      <c r="F704" s="81"/>
      <c r="G704" s="82"/>
      <c r="H704" s="71"/>
      <c r="I704" s="72"/>
      <c r="J704" s="72"/>
      <c r="K704" s="73"/>
      <c r="L704" s="72"/>
      <c r="M704" s="64" t="str">
        <f t="shared" si="24"/>
        <v/>
      </c>
      <c r="N704" s="65" t="str">
        <f t="shared" si="25"/>
        <v/>
      </c>
      <c r="O704" s="76"/>
      <c r="P704" s="77"/>
      <c r="Q704" s="76"/>
    </row>
    <row r="705" spans="2:17" ht="15" customHeight="1" x14ac:dyDescent="0.25">
      <c r="B705" s="67"/>
      <c r="C705" s="81"/>
      <c r="D705" s="82"/>
      <c r="E705" s="63" t="str">
        <f>IF($C705&lt;&gt;"",VLOOKUP($C705,T_Etablissements[#All],2,0),"")</f>
        <v/>
      </c>
      <c r="F705" s="81"/>
      <c r="G705" s="82"/>
      <c r="H705" s="71"/>
      <c r="I705" s="72"/>
      <c r="J705" s="72"/>
      <c r="K705" s="73"/>
      <c r="L705" s="72"/>
      <c r="M705" s="64" t="str">
        <f t="shared" si="24"/>
        <v/>
      </c>
      <c r="N705" s="65" t="str">
        <f t="shared" si="25"/>
        <v/>
      </c>
      <c r="O705" s="76"/>
      <c r="P705" s="77"/>
      <c r="Q705" s="76"/>
    </row>
    <row r="706" spans="2:17" ht="15" customHeight="1" x14ac:dyDescent="0.25">
      <c r="B706" s="67"/>
      <c r="C706" s="81"/>
      <c r="D706" s="82"/>
      <c r="E706" s="63" t="str">
        <f>IF($C706&lt;&gt;"",VLOOKUP($C706,T_Etablissements[#All],2,0),"")</f>
        <v/>
      </c>
      <c r="F706" s="81"/>
      <c r="G706" s="82"/>
      <c r="H706" s="71"/>
      <c r="I706" s="72"/>
      <c r="J706" s="72"/>
      <c r="K706" s="73"/>
      <c r="L706" s="72"/>
      <c r="M706" s="64" t="str">
        <f t="shared" si="24"/>
        <v/>
      </c>
      <c r="N706" s="65" t="str">
        <f t="shared" si="25"/>
        <v/>
      </c>
      <c r="O706" s="76"/>
      <c r="P706" s="77"/>
      <c r="Q706" s="76"/>
    </row>
    <row r="707" spans="2:17" ht="15" customHeight="1" x14ac:dyDescent="0.25">
      <c r="B707" s="67"/>
      <c r="C707" s="81"/>
      <c r="D707" s="82"/>
      <c r="E707" s="63" t="str">
        <f>IF($C707&lt;&gt;"",VLOOKUP($C707,T_Etablissements[#All],2,0),"")</f>
        <v/>
      </c>
      <c r="F707" s="81"/>
      <c r="G707" s="82"/>
      <c r="H707" s="71"/>
      <c r="I707" s="72"/>
      <c r="J707" s="72"/>
      <c r="K707" s="73"/>
      <c r="L707" s="72"/>
      <c r="M707" s="64" t="str">
        <f t="shared" si="24"/>
        <v/>
      </c>
      <c r="N707" s="65" t="str">
        <f t="shared" si="25"/>
        <v/>
      </c>
      <c r="O707" s="76"/>
      <c r="P707" s="77"/>
      <c r="Q707" s="76"/>
    </row>
    <row r="708" spans="2:17" ht="15" customHeight="1" x14ac:dyDescent="0.25">
      <c r="B708" s="67"/>
      <c r="C708" s="81"/>
      <c r="D708" s="82"/>
      <c r="E708" s="63" t="str">
        <f>IF($C708&lt;&gt;"",VLOOKUP($C708,T_Etablissements[#All],2,0),"")</f>
        <v/>
      </c>
      <c r="F708" s="81"/>
      <c r="G708" s="82"/>
      <c r="H708" s="71"/>
      <c r="I708" s="72"/>
      <c r="J708" s="72"/>
      <c r="K708" s="73"/>
      <c r="L708" s="72"/>
      <c r="M708" s="64" t="str">
        <f t="shared" si="24"/>
        <v/>
      </c>
      <c r="N708" s="65" t="str">
        <f t="shared" si="25"/>
        <v/>
      </c>
      <c r="O708" s="76"/>
      <c r="P708" s="77"/>
      <c r="Q708" s="76"/>
    </row>
    <row r="709" spans="2:17" ht="15" customHeight="1" x14ac:dyDescent="0.25">
      <c r="B709" s="67"/>
      <c r="C709" s="81"/>
      <c r="D709" s="82"/>
      <c r="E709" s="63" t="str">
        <f>IF($C709&lt;&gt;"",VLOOKUP($C709,T_Etablissements[#All],2,0),"")</f>
        <v/>
      </c>
      <c r="F709" s="81"/>
      <c r="G709" s="82"/>
      <c r="H709" s="71"/>
      <c r="I709" s="72"/>
      <c r="J709" s="72"/>
      <c r="K709" s="73"/>
      <c r="L709" s="72"/>
      <c r="M709" s="64" t="str">
        <f t="shared" si="24"/>
        <v/>
      </c>
      <c r="N709" s="65" t="str">
        <f t="shared" si="25"/>
        <v/>
      </c>
      <c r="O709" s="76"/>
      <c r="P709" s="77"/>
      <c r="Q709" s="76"/>
    </row>
    <row r="710" spans="2:17" ht="15" customHeight="1" x14ac:dyDescent="0.25">
      <c r="B710" s="67"/>
      <c r="C710" s="81"/>
      <c r="D710" s="82"/>
      <c r="E710" s="63" t="str">
        <f>IF($C710&lt;&gt;"",VLOOKUP($C710,T_Etablissements[#All],2,0),"")</f>
        <v/>
      </c>
      <c r="F710" s="81"/>
      <c r="G710" s="82"/>
      <c r="H710" s="71"/>
      <c r="I710" s="72"/>
      <c r="J710" s="72"/>
      <c r="K710" s="73"/>
      <c r="L710" s="72"/>
      <c r="M710" s="64" t="str">
        <f t="shared" si="24"/>
        <v/>
      </c>
      <c r="N710" s="65" t="str">
        <f t="shared" si="25"/>
        <v/>
      </c>
      <c r="O710" s="76"/>
      <c r="P710" s="77"/>
      <c r="Q710" s="76"/>
    </row>
    <row r="711" spans="2:17" ht="15" customHeight="1" x14ac:dyDescent="0.25">
      <c r="B711" s="67"/>
      <c r="C711" s="81"/>
      <c r="D711" s="82"/>
      <c r="E711" s="63" t="str">
        <f>IF($C711&lt;&gt;"",VLOOKUP($C711,T_Etablissements[#All],2,0),"")</f>
        <v/>
      </c>
      <c r="F711" s="81"/>
      <c r="G711" s="82"/>
      <c r="H711" s="71"/>
      <c r="I711" s="72"/>
      <c r="J711" s="72"/>
      <c r="K711" s="73"/>
      <c r="L711" s="72"/>
      <c r="M711" s="64" t="str">
        <f t="shared" si="24"/>
        <v/>
      </c>
      <c r="N711" s="65" t="str">
        <f t="shared" si="25"/>
        <v/>
      </c>
      <c r="O711" s="76"/>
      <c r="P711" s="77"/>
      <c r="Q711" s="76"/>
    </row>
    <row r="712" spans="2:17" ht="15" customHeight="1" x14ac:dyDescent="0.25">
      <c r="B712" s="67"/>
      <c r="C712" s="81"/>
      <c r="D712" s="82"/>
      <c r="E712" s="63" t="str">
        <f>IF($C712&lt;&gt;"",VLOOKUP($C712,T_Etablissements[#All],2,0),"")</f>
        <v/>
      </c>
      <c r="F712" s="81"/>
      <c r="G712" s="82"/>
      <c r="H712" s="71"/>
      <c r="I712" s="72"/>
      <c r="J712" s="72"/>
      <c r="K712" s="73"/>
      <c r="L712" s="72"/>
      <c r="M712" s="64" t="str">
        <f t="shared" si="24"/>
        <v/>
      </c>
      <c r="N712" s="65" t="str">
        <f t="shared" si="25"/>
        <v/>
      </c>
      <c r="O712" s="76"/>
      <c r="P712" s="77"/>
      <c r="Q712" s="76"/>
    </row>
    <row r="713" spans="2:17" ht="15" customHeight="1" x14ac:dyDescent="0.25">
      <c r="B713" s="67"/>
      <c r="C713" s="81"/>
      <c r="D713" s="82"/>
      <c r="E713" s="63" t="str">
        <f>IF($C713&lt;&gt;"",VLOOKUP($C713,T_Etablissements[#All],2,0),"")</f>
        <v/>
      </c>
      <c r="F713" s="81"/>
      <c r="G713" s="82"/>
      <c r="H713" s="71"/>
      <c r="I713" s="72"/>
      <c r="J713" s="72"/>
      <c r="K713" s="73"/>
      <c r="L713" s="72"/>
      <c r="M713" s="64" t="str">
        <f t="shared" si="24"/>
        <v/>
      </c>
      <c r="N713" s="65" t="str">
        <f t="shared" si="25"/>
        <v/>
      </c>
      <c r="O713" s="76"/>
      <c r="P713" s="77"/>
      <c r="Q713" s="76"/>
    </row>
    <row r="714" spans="2:17" ht="15" customHeight="1" x14ac:dyDescent="0.25">
      <c r="B714" s="67"/>
      <c r="C714" s="81"/>
      <c r="D714" s="82"/>
      <c r="E714" s="63" t="str">
        <f>IF($C714&lt;&gt;"",VLOOKUP($C714,T_Etablissements[#All],2,0),"")</f>
        <v/>
      </c>
      <c r="F714" s="81"/>
      <c r="G714" s="82"/>
      <c r="H714" s="71"/>
      <c r="I714" s="72"/>
      <c r="J714" s="72"/>
      <c r="K714" s="73"/>
      <c r="L714" s="72"/>
      <c r="M714" s="64" t="str">
        <f t="shared" si="24"/>
        <v/>
      </c>
      <c r="N714" s="65" t="str">
        <f t="shared" si="25"/>
        <v/>
      </c>
      <c r="O714" s="76"/>
      <c r="P714" s="77"/>
      <c r="Q714" s="76"/>
    </row>
    <row r="715" spans="2:17" ht="15" customHeight="1" x14ac:dyDescent="0.25">
      <c r="B715" s="67"/>
      <c r="C715" s="81"/>
      <c r="D715" s="82"/>
      <c r="E715" s="63" t="str">
        <f>IF($C715&lt;&gt;"",VLOOKUP($C715,T_Etablissements[#All],2,0),"")</f>
        <v/>
      </c>
      <c r="F715" s="81"/>
      <c r="G715" s="82"/>
      <c r="H715" s="71"/>
      <c r="I715" s="72"/>
      <c r="J715" s="72"/>
      <c r="K715" s="73"/>
      <c r="L715" s="72"/>
      <c r="M715" s="64" t="str">
        <f t="shared" si="24"/>
        <v/>
      </c>
      <c r="N715" s="65" t="str">
        <f t="shared" si="25"/>
        <v/>
      </c>
      <c r="O715" s="76"/>
      <c r="P715" s="77"/>
      <c r="Q715" s="76"/>
    </row>
    <row r="716" spans="2:17" ht="15" customHeight="1" x14ac:dyDescent="0.25">
      <c r="B716" s="67"/>
      <c r="C716" s="81"/>
      <c r="D716" s="82"/>
      <c r="E716" s="63" t="str">
        <f>IF($C716&lt;&gt;"",VLOOKUP($C716,T_Etablissements[#All],2,0),"")</f>
        <v/>
      </c>
      <c r="F716" s="81"/>
      <c r="G716" s="82"/>
      <c r="H716" s="71"/>
      <c r="I716" s="72"/>
      <c r="J716" s="72"/>
      <c r="K716" s="73"/>
      <c r="L716" s="72"/>
      <c r="M716" s="64" t="str">
        <f t="shared" ref="M716:M779" si="26">IF($L716&lt;&gt;"",YEARFRAC($J716,$L716,4)*12,"")</f>
        <v/>
      </c>
      <c r="N716" s="65" t="str">
        <f t="shared" ref="N716:N779" si="27">IF($L716&lt;&gt;"",$K716/12*(YEARFRAC($J716,$L716,4)*12),"")</f>
        <v/>
      </c>
      <c r="O716" s="76"/>
      <c r="P716" s="77"/>
      <c r="Q716" s="76"/>
    </row>
    <row r="717" spans="2:17" ht="15" customHeight="1" x14ac:dyDescent="0.25">
      <c r="B717" s="67"/>
      <c r="C717" s="81"/>
      <c r="D717" s="82"/>
      <c r="E717" s="63" t="str">
        <f>IF($C717&lt;&gt;"",VLOOKUP($C717,T_Etablissements[#All],2,0),"")</f>
        <v/>
      </c>
      <c r="F717" s="81"/>
      <c r="G717" s="82"/>
      <c r="H717" s="71"/>
      <c r="I717" s="72"/>
      <c r="J717" s="72"/>
      <c r="K717" s="73"/>
      <c r="L717" s="72"/>
      <c r="M717" s="64" t="str">
        <f t="shared" si="26"/>
        <v/>
      </c>
      <c r="N717" s="65" t="str">
        <f t="shared" si="27"/>
        <v/>
      </c>
      <c r="O717" s="76"/>
      <c r="P717" s="77"/>
      <c r="Q717" s="76"/>
    </row>
    <row r="718" spans="2:17" ht="15" customHeight="1" x14ac:dyDescent="0.25">
      <c r="B718" s="67"/>
      <c r="C718" s="81"/>
      <c r="D718" s="82"/>
      <c r="E718" s="63" t="str">
        <f>IF($C718&lt;&gt;"",VLOOKUP($C718,T_Etablissements[#All],2,0),"")</f>
        <v/>
      </c>
      <c r="F718" s="81"/>
      <c r="G718" s="82"/>
      <c r="H718" s="71"/>
      <c r="I718" s="72"/>
      <c r="J718" s="72"/>
      <c r="K718" s="73"/>
      <c r="L718" s="72"/>
      <c r="M718" s="64" t="str">
        <f t="shared" si="26"/>
        <v/>
      </c>
      <c r="N718" s="65" t="str">
        <f t="shared" si="27"/>
        <v/>
      </c>
      <c r="O718" s="76"/>
      <c r="P718" s="77"/>
      <c r="Q718" s="76"/>
    </row>
    <row r="719" spans="2:17" ht="15" customHeight="1" x14ac:dyDescent="0.25">
      <c r="B719" s="67"/>
      <c r="C719" s="81"/>
      <c r="D719" s="82"/>
      <c r="E719" s="63" t="str">
        <f>IF($C719&lt;&gt;"",VLOOKUP($C719,T_Etablissements[#All],2,0),"")</f>
        <v/>
      </c>
      <c r="F719" s="81"/>
      <c r="G719" s="82"/>
      <c r="H719" s="71"/>
      <c r="I719" s="72"/>
      <c r="J719" s="72"/>
      <c r="K719" s="73"/>
      <c r="L719" s="72"/>
      <c r="M719" s="64" t="str">
        <f t="shared" si="26"/>
        <v/>
      </c>
      <c r="N719" s="65" t="str">
        <f t="shared" si="27"/>
        <v/>
      </c>
      <c r="O719" s="76"/>
      <c r="P719" s="77"/>
      <c r="Q719" s="76"/>
    </row>
    <row r="720" spans="2:17" ht="15" customHeight="1" x14ac:dyDescent="0.25">
      <c r="B720" s="67"/>
      <c r="C720" s="81"/>
      <c r="D720" s="82"/>
      <c r="E720" s="63" t="str">
        <f>IF($C720&lt;&gt;"",VLOOKUP($C720,T_Etablissements[#All],2,0),"")</f>
        <v/>
      </c>
      <c r="F720" s="81"/>
      <c r="G720" s="82"/>
      <c r="H720" s="71"/>
      <c r="I720" s="72"/>
      <c r="J720" s="72"/>
      <c r="K720" s="73"/>
      <c r="L720" s="72"/>
      <c r="M720" s="64" t="str">
        <f t="shared" si="26"/>
        <v/>
      </c>
      <c r="N720" s="65" t="str">
        <f t="shared" si="27"/>
        <v/>
      </c>
      <c r="O720" s="76"/>
      <c r="P720" s="77"/>
      <c r="Q720" s="76"/>
    </row>
    <row r="721" spans="2:17" ht="15" customHeight="1" x14ac:dyDescent="0.25">
      <c r="B721" s="67"/>
      <c r="C721" s="81"/>
      <c r="D721" s="82"/>
      <c r="E721" s="63" t="str">
        <f>IF($C721&lt;&gt;"",VLOOKUP($C721,T_Etablissements[#All],2,0),"")</f>
        <v/>
      </c>
      <c r="F721" s="81"/>
      <c r="G721" s="82"/>
      <c r="H721" s="71"/>
      <c r="I721" s="72"/>
      <c r="J721" s="72"/>
      <c r="K721" s="73"/>
      <c r="L721" s="72"/>
      <c r="M721" s="64" t="str">
        <f t="shared" si="26"/>
        <v/>
      </c>
      <c r="N721" s="65" t="str">
        <f t="shared" si="27"/>
        <v/>
      </c>
      <c r="O721" s="76"/>
      <c r="P721" s="77"/>
      <c r="Q721" s="76"/>
    </row>
    <row r="722" spans="2:17" ht="15" customHeight="1" x14ac:dyDescent="0.25">
      <c r="B722" s="67"/>
      <c r="C722" s="81"/>
      <c r="D722" s="82"/>
      <c r="E722" s="63" t="str">
        <f>IF($C722&lt;&gt;"",VLOOKUP($C722,T_Etablissements[#All],2,0),"")</f>
        <v/>
      </c>
      <c r="F722" s="81"/>
      <c r="G722" s="82"/>
      <c r="H722" s="71"/>
      <c r="I722" s="72"/>
      <c r="J722" s="72"/>
      <c r="K722" s="73"/>
      <c r="L722" s="72"/>
      <c r="M722" s="64" t="str">
        <f t="shared" si="26"/>
        <v/>
      </c>
      <c r="N722" s="65" t="str">
        <f t="shared" si="27"/>
        <v/>
      </c>
      <c r="O722" s="76"/>
      <c r="P722" s="77"/>
      <c r="Q722" s="76"/>
    </row>
    <row r="723" spans="2:17" ht="15" customHeight="1" x14ac:dyDescent="0.25">
      <c r="B723" s="67"/>
      <c r="C723" s="81"/>
      <c r="D723" s="82"/>
      <c r="E723" s="63" t="str">
        <f>IF($C723&lt;&gt;"",VLOOKUP($C723,T_Etablissements[#All],2,0),"")</f>
        <v/>
      </c>
      <c r="F723" s="81"/>
      <c r="G723" s="82"/>
      <c r="H723" s="71"/>
      <c r="I723" s="72"/>
      <c r="J723" s="72"/>
      <c r="K723" s="73"/>
      <c r="L723" s="72"/>
      <c r="M723" s="64" t="str">
        <f t="shared" si="26"/>
        <v/>
      </c>
      <c r="N723" s="65" t="str">
        <f t="shared" si="27"/>
        <v/>
      </c>
      <c r="O723" s="76"/>
      <c r="P723" s="77"/>
      <c r="Q723" s="76"/>
    </row>
    <row r="724" spans="2:17" ht="15" customHeight="1" x14ac:dyDescent="0.25">
      <c r="B724" s="67"/>
      <c r="C724" s="81"/>
      <c r="D724" s="82"/>
      <c r="E724" s="63" t="str">
        <f>IF($C724&lt;&gt;"",VLOOKUP($C724,T_Etablissements[#All],2,0),"")</f>
        <v/>
      </c>
      <c r="F724" s="81"/>
      <c r="G724" s="82"/>
      <c r="H724" s="71"/>
      <c r="I724" s="72"/>
      <c r="J724" s="72"/>
      <c r="K724" s="73"/>
      <c r="L724" s="72"/>
      <c r="M724" s="64" t="str">
        <f t="shared" si="26"/>
        <v/>
      </c>
      <c r="N724" s="65" t="str">
        <f t="shared" si="27"/>
        <v/>
      </c>
      <c r="O724" s="76"/>
      <c r="P724" s="77"/>
      <c r="Q724" s="76"/>
    </row>
    <row r="725" spans="2:17" ht="15" customHeight="1" x14ac:dyDescent="0.25">
      <c r="B725" s="67"/>
      <c r="C725" s="81"/>
      <c r="D725" s="82"/>
      <c r="E725" s="63" t="str">
        <f>IF($C725&lt;&gt;"",VLOOKUP($C725,T_Etablissements[#All],2,0),"")</f>
        <v/>
      </c>
      <c r="F725" s="81"/>
      <c r="G725" s="82"/>
      <c r="H725" s="71"/>
      <c r="I725" s="72"/>
      <c r="J725" s="72"/>
      <c r="K725" s="73"/>
      <c r="L725" s="72"/>
      <c r="M725" s="64" t="str">
        <f t="shared" si="26"/>
        <v/>
      </c>
      <c r="N725" s="65" t="str">
        <f t="shared" si="27"/>
        <v/>
      </c>
      <c r="O725" s="76"/>
      <c r="P725" s="77"/>
      <c r="Q725" s="76"/>
    </row>
    <row r="726" spans="2:17" ht="15" customHeight="1" x14ac:dyDescent="0.25">
      <c r="B726" s="67"/>
      <c r="C726" s="81"/>
      <c r="D726" s="82"/>
      <c r="E726" s="63" t="str">
        <f>IF($C726&lt;&gt;"",VLOOKUP($C726,T_Etablissements[#All],2,0),"")</f>
        <v/>
      </c>
      <c r="F726" s="81"/>
      <c r="G726" s="82"/>
      <c r="H726" s="71"/>
      <c r="I726" s="72"/>
      <c r="J726" s="72"/>
      <c r="K726" s="73"/>
      <c r="L726" s="72"/>
      <c r="M726" s="64" t="str">
        <f t="shared" si="26"/>
        <v/>
      </c>
      <c r="N726" s="65" t="str">
        <f t="shared" si="27"/>
        <v/>
      </c>
      <c r="O726" s="76"/>
      <c r="P726" s="77"/>
      <c r="Q726" s="76"/>
    </row>
    <row r="727" spans="2:17" ht="15" customHeight="1" x14ac:dyDescent="0.25">
      <c r="B727" s="67"/>
      <c r="C727" s="81"/>
      <c r="D727" s="82"/>
      <c r="E727" s="63" t="str">
        <f>IF($C727&lt;&gt;"",VLOOKUP($C727,T_Etablissements[#All],2,0),"")</f>
        <v/>
      </c>
      <c r="F727" s="81"/>
      <c r="G727" s="82"/>
      <c r="H727" s="71"/>
      <c r="I727" s="72"/>
      <c r="J727" s="72"/>
      <c r="K727" s="73"/>
      <c r="L727" s="72"/>
      <c r="M727" s="64" t="str">
        <f t="shared" si="26"/>
        <v/>
      </c>
      <c r="N727" s="65" t="str">
        <f t="shared" si="27"/>
        <v/>
      </c>
      <c r="O727" s="76"/>
      <c r="P727" s="77"/>
      <c r="Q727" s="76"/>
    </row>
    <row r="728" spans="2:17" ht="15" customHeight="1" x14ac:dyDescent="0.25">
      <c r="B728" s="67"/>
      <c r="C728" s="81"/>
      <c r="D728" s="82"/>
      <c r="E728" s="63" t="str">
        <f>IF($C728&lt;&gt;"",VLOOKUP($C728,T_Etablissements[#All],2,0),"")</f>
        <v/>
      </c>
      <c r="F728" s="81"/>
      <c r="G728" s="82"/>
      <c r="H728" s="71"/>
      <c r="I728" s="72"/>
      <c r="J728" s="72"/>
      <c r="K728" s="73"/>
      <c r="L728" s="72"/>
      <c r="M728" s="64" t="str">
        <f t="shared" si="26"/>
        <v/>
      </c>
      <c r="N728" s="65" t="str">
        <f t="shared" si="27"/>
        <v/>
      </c>
      <c r="O728" s="76"/>
      <c r="P728" s="77"/>
      <c r="Q728" s="76"/>
    </row>
    <row r="729" spans="2:17" ht="15" customHeight="1" x14ac:dyDescent="0.25">
      <c r="B729" s="67"/>
      <c r="C729" s="81"/>
      <c r="D729" s="82"/>
      <c r="E729" s="63" t="str">
        <f>IF($C729&lt;&gt;"",VLOOKUP($C729,T_Etablissements[#All],2,0),"")</f>
        <v/>
      </c>
      <c r="F729" s="81"/>
      <c r="G729" s="82"/>
      <c r="H729" s="71"/>
      <c r="I729" s="72"/>
      <c r="J729" s="72"/>
      <c r="K729" s="73"/>
      <c r="L729" s="72"/>
      <c r="M729" s="64" t="str">
        <f t="shared" si="26"/>
        <v/>
      </c>
      <c r="N729" s="65" t="str">
        <f t="shared" si="27"/>
        <v/>
      </c>
      <c r="O729" s="76"/>
      <c r="P729" s="77"/>
      <c r="Q729" s="76"/>
    </row>
    <row r="730" spans="2:17" ht="15" customHeight="1" x14ac:dyDescent="0.25">
      <c r="B730" s="67"/>
      <c r="C730" s="81"/>
      <c r="D730" s="82"/>
      <c r="E730" s="63" t="str">
        <f>IF($C730&lt;&gt;"",VLOOKUP($C730,T_Etablissements[#All],2,0),"")</f>
        <v/>
      </c>
      <c r="F730" s="81"/>
      <c r="G730" s="82"/>
      <c r="H730" s="71"/>
      <c r="I730" s="72"/>
      <c r="J730" s="72"/>
      <c r="K730" s="73"/>
      <c r="L730" s="72"/>
      <c r="M730" s="64" t="str">
        <f t="shared" si="26"/>
        <v/>
      </c>
      <c r="N730" s="65" t="str">
        <f t="shared" si="27"/>
        <v/>
      </c>
      <c r="O730" s="76"/>
      <c r="P730" s="77"/>
      <c r="Q730" s="76"/>
    </row>
    <row r="731" spans="2:17" ht="15" customHeight="1" x14ac:dyDescent="0.25">
      <c r="B731" s="67"/>
      <c r="C731" s="81"/>
      <c r="D731" s="82"/>
      <c r="E731" s="63" t="str">
        <f>IF($C731&lt;&gt;"",VLOOKUP($C731,T_Etablissements[#All],2,0),"")</f>
        <v/>
      </c>
      <c r="F731" s="81"/>
      <c r="G731" s="82"/>
      <c r="H731" s="71"/>
      <c r="I731" s="72"/>
      <c r="J731" s="72"/>
      <c r="K731" s="73"/>
      <c r="L731" s="72"/>
      <c r="M731" s="64" t="str">
        <f t="shared" si="26"/>
        <v/>
      </c>
      <c r="N731" s="65" t="str">
        <f t="shared" si="27"/>
        <v/>
      </c>
      <c r="O731" s="76"/>
      <c r="P731" s="77"/>
      <c r="Q731" s="76"/>
    </row>
    <row r="732" spans="2:17" ht="15" customHeight="1" x14ac:dyDescent="0.25">
      <c r="B732" s="67"/>
      <c r="C732" s="81"/>
      <c r="D732" s="82"/>
      <c r="E732" s="63" t="str">
        <f>IF($C732&lt;&gt;"",VLOOKUP($C732,T_Etablissements[#All],2,0),"")</f>
        <v/>
      </c>
      <c r="F732" s="81"/>
      <c r="G732" s="82"/>
      <c r="H732" s="71"/>
      <c r="I732" s="72"/>
      <c r="J732" s="72"/>
      <c r="K732" s="73"/>
      <c r="L732" s="72"/>
      <c r="M732" s="64" t="str">
        <f t="shared" si="26"/>
        <v/>
      </c>
      <c r="N732" s="65" t="str">
        <f t="shared" si="27"/>
        <v/>
      </c>
      <c r="O732" s="76"/>
      <c r="P732" s="77"/>
      <c r="Q732" s="76"/>
    </row>
    <row r="733" spans="2:17" ht="15" customHeight="1" x14ac:dyDescent="0.25">
      <c r="B733" s="67"/>
      <c r="C733" s="81"/>
      <c r="D733" s="82"/>
      <c r="E733" s="63" t="str">
        <f>IF($C733&lt;&gt;"",VLOOKUP($C733,T_Etablissements[#All],2,0),"")</f>
        <v/>
      </c>
      <c r="F733" s="81"/>
      <c r="G733" s="82"/>
      <c r="H733" s="71"/>
      <c r="I733" s="72"/>
      <c r="J733" s="72"/>
      <c r="K733" s="73"/>
      <c r="L733" s="72"/>
      <c r="M733" s="64" t="str">
        <f t="shared" si="26"/>
        <v/>
      </c>
      <c r="N733" s="65" t="str">
        <f t="shared" si="27"/>
        <v/>
      </c>
      <c r="O733" s="76"/>
      <c r="P733" s="77"/>
      <c r="Q733" s="76"/>
    </row>
    <row r="734" spans="2:17" ht="15" customHeight="1" x14ac:dyDescent="0.25">
      <c r="B734" s="67"/>
      <c r="C734" s="81"/>
      <c r="D734" s="82"/>
      <c r="E734" s="63" t="str">
        <f>IF($C734&lt;&gt;"",VLOOKUP($C734,T_Etablissements[#All],2,0),"")</f>
        <v/>
      </c>
      <c r="F734" s="81"/>
      <c r="G734" s="82"/>
      <c r="H734" s="71"/>
      <c r="I734" s="72"/>
      <c r="J734" s="72"/>
      <c r="K734" s="73"/>
      <c r="L734" s="72"/>
      <c r="M734" s="64" t="str">
        <f t="shared" si="26"/>
        <v/>
      </c>
      <c r="N734" s="65" t="str">
        <f t="shared" si="27"/>
        <v/>
      </c>
      <c r="O734" s="76"/>
      <c r="P734" s="77"/>
      <c r="Q734" s="76"/>
    </row>
    <row r="735" spans="2:17" ht="15" customHeight="1" x14ac:dyDescent="0.25">
      <c r="B735" s="67"/>
      <c r="C735" s="81"/>
      <c r="D735" s="82"/>
      <c r="E735" s="63" t="str">
        <f>IF($C735&lt;&gt;"",VLOOKUP($C735,T_Etablissements[#All],2,0),"")</f>
        <v/>
      </c>
      <c r="F735" s="81"/>
      <c r="G735" s="82"/>
      <c r="H735" s="71"/>
      <c r="I735" s="72"/>
      <c r="J735" s="72"/>
      <c r="K735" s="73"/>
      <c r="L735" s="72"/>
      <c r="M735" s="64" t="str">
        <f t="shared" si="26"/>
        <v/>
      </c>
      <c r="N735" s="65" t="str">
        <f t="shared" si="27"/>
        <v/>
      </c>
      <c r="O735" s="76"/>
      <c r="P735" s="77"/>
      <c r="Q735" s="76"/>
    </row>
    <row r="736" spans="2:17" ht="15" customHeight="1" x14ac:dyDescent="0.25">
      <c r="B736" s="67"/>
      <c r="C736" s="81"/>
      <c r="D736" s="82"/>
      <c r="E736" s="63" t="str">
        <f>IF($C736&lt;&gt;"",VLOOKUP($C736,T_Etablissements[#All],2,0),"")</f>
        <v/>
      </c>
      <c r="F736" s="81"/>
      <c r="G736" s="82"/>
      <c r="H736" s="71"/>
      <c r="I736" s="72"/>
      <c r="J736" s="72"/>
      <c r="K736" s="73"/>
      <c r="L736" s="72"/>
      <c r="M736" s="64" t="str">
        <f t="shared" si="26"/>
        <v/>
      </c>
      <c r="N736" s="65" t="str">
        <f t="shared" si="27"/>
        <v/>
      </c>
      <c r="O736" s="76"/>
      <c r="P736" s="77"/>
      <c r="Q736" s="76"/>
    </row>
    <row r="737" spans="2:17" ht="15" customHeight="1" x14ac:dyDescent="0.25">
      <c r="B737" s="67"/>
      <c r="C737" s="81"/>
      <c r="D737" s="82"/>
      <c r="E737" s="63" t="str">
        <f>IF($C737&lt;&gt;"",VLOOKUP($C737,T_Etablissements[#All],2,0),"")</f>
        <v/>
      </c>
      <c r="F737" s="81"/>
      <c r="G737" s="82"/>
      <c r="H737" s="71"/>
      <c r="I737" s="72"/>
      <c r="J737" s="72"/>
      <c r="K737" s="73"/>
      <c r="L737" s="72"/>
      <c r="M737" s="64" t="str">
        <f t="shared" si="26"/>
        <v/>
      </c>
      <c r="N737" s="65" t="str">
        <f t="shared" si="27"/>
        <v/>
      </c>
      <c r="O737" s="76"/>
      <c r="P737" s="77"/>
      <c r="Q737" s="76"/>
    </row>
    <row r="738" spans="2:17" ht="15" customHeight="1" x14ac:dyDescent="0.25">
      <c r="B738" s="67"/>
      <c r="C738" s="81"/>
      <c r="D738" s="82"/>
      <c r="E738" s="63" t="str">
        <f>IF($C738&lt;&gt;"",VLOOKUP($C738,T_Etablissements[#All],2,0),"")</f>
        <v/>
      </c>
      <c r="F738" s="81"/>
      <c r="G738" s="82"/>
      <c r="H738" s="71"/>
      <c r="I738" s="72"/>
      <c r="J738" s="72"/>
      <c r="K738" s="73"/>
      <c r="L738" s="72"/>
      <c r="M738" s="64" t="str">
        <f t="shared" si="26"/>
        <v/>
      </c>
      <c r="N738" s="65" t="str">
        <f t="shared" si="27"/>
        <v/>
      </c>
      <c r="O738" s="76"/>
      <c r="P738" s="77"/>
      <c r="Q738" s="76"/>
    </row>
    <row r="739" spans="2:17" ht="15" customHeight="1" x14ac:dyDescent="0.25">
      <c r="B739" s="67"/>
      <c r="C739" s="81"/>
      <c r="D739" s="82"/>
      <c r="E739" s="63" t="str">
        <f>IF($C739&lt;&gt;"",VLOOKUP($C739,T_Etablissements[#All],2,0),"")</f>
        <v/>
      </c>
      <c r="F739" s="81"/>
      <c r="G739" s="82"/>
      <c r="H739" s="71"/>
      <c r="I739" s="72"/>
      <c r="J739" s="72"/>
      <c r="K739" s="73"/>
      <c r="L739" s="72"/>
      <c r="M739" s="64" t="str">
        <f t="shared" si="26"/>
        <v/>
      </c>
      <c r="N739" s="65" t="str">
        <f t="shared" si="27"/>
        <v/>
      </c>
      <c r="O739" s="76"/>
      <c r="P739" s="77"/>
      <c r="Q739" s="76"/>
    </row>
    <row r="740" spans="2:17" ht="15" customHeight="1" x14ac:dyDescent="0.25">
      <c r="B740" s="67"/>
      <c r="C740" s="81"/>
      <c r="D740" s="82"/>
      <c r="E740" s="63" t="str">
        <f>IF($C740&lt;&gt;"",VLOOKUP($C740,T_Etablissements[#All],2,0),"")</f>
        <v/>
      </c>
      <c r="F740" s="81"/>
      <c r="G740" s="82"/>
      <c r="H740" s="71"/>
      <c r="I740" s="72"/>
      <c r="J740" s="72"/>
      <c r="K740" s="73"/>
      <c r="L740" s="72"/>
      <c r="M740" s="64" t="str">
        <f t="shared" si="26"/>
        <v/>
      </c>
      <c r="N740" s="65" t="str">
        <f t="shared" si="27"/>
        <v/>
      </c>
      <c r="O740" s="76"/>
      <c r="P740" s="77"/>
      <c r="Q740" s="76"/>
    </row>
    <row r="741" spans="2:17" ht="15" customHeight="1" x14ac:dyDescent="0.25">
      <c r="B741" s="67"/>
      <c r="C741" s="81"/>
      <c r="D741" s="82"/>
      <c r="E741" s="63" t="str">
        <f>IF($C741&lt;&gt;"",VLOOKUP($C741,T_Etablissements[#All],2,0),"")</f>
        <v/>
      </c>
      <c r="F741" s="81"/>
      <c r="G741" s="82"/>
      <c r="H741" s="71"/>
      <c r="I741" s="72"/>
      <c r="J741" s="72"/>
      <c r="K741" s="73"/>
      <c r="L741" s="72"/>
      <c r="M741" s="64" t="str">
        <f t="shared" si="26"/>
        <v/>
      </c>
      <c r="N741" s="65" t="str">
        <f t="shared" si="27"/>
        <v/>
      </c>
      <c r="O741" s="76"/>
      <c r="P741" s="77"/>
      <c r="Q741" s="76"/>
    </row>
    <row r="742" spans="2:17" ht="15" customHeight="1" x14ac:dyDescent="0.25">
      <c r="B742" s="67"/>
      <c r="C742" s="81"/>
      <c r="D742" s="82"/>
      <c r="E742" s="63" t="str">
        <f>IF($C742&lt;&gt;"",VLOOKUP($C742,T_Etablissements[#All],2,0),"")</f>
        <v/>
      </c>
      <c r="F742" s="81"/>
      <c r="G742" s="82"/>
      <c r="H742" s="71"/>
      <c r="I742" s="72"/>
      <c r="J742" s="72"/>
      <c r="K742" s="73"/>
      <c r="L742" s="72"/>
      <c r="M742" s="64" t="str">
        <f t="shared" si="26"/>
        <v/>
      </c>
      <c r="N742" s="65" t="str">
        <f t="shared" si="27"/>
        <v/>
      </c>
      <c r="O742" s="76"/>
      <c r="P742" s="77"/>
      <c r="Q742" s="76"/>
    </row>
    <row r="743" spans="2:17" ht="15" customHeight="1" x14ac:dyDescent="0.25">
      <c r="B743" s="67"/>
      <c r="C743" s="81"/>
      <c r="D743" s="82"/>
      <c r="E743" s="63" t="str">
        <f>IF($C743&lt;&gt;"",VLOOKUP($C743,T_Etablissements[#All],2,0),"")</f>
        <v/>
      </c>
      <c r="F743" s="81"/>
      <c r="G743" s="82"/>
      <c r="H743" s="71"/>
      <c r="I743" s="72"/>
      <c r="J743" s="72"/>
      <c r="K743" s="73"/>
      <c r="L743" s="72"/>
      <c r="M743" s="64" t="str">
        <f t="shared" si="26"/>
        <v/>
      </c>
      <c r="N743" s="65" t="str">
        <f t="shared" si="27"/>
        <v/>
      </c>
      <c r="O743" s="76"/>
      <c r="P743" s="77"/>
      <c r="Q743" s="76"/>
    </row>
    <row r="744" spans="2:17" ht="15" customHeight="1" x14ac:dyDescent="0.25">
      <c r="B744" s="67"/>
      <c r="C744" s="81"/>
      <c r="D744" s="82"/>
      <c r="E744" s="63" t="str">
        <f>IF($C744&lt;&gt;"",VLOOKUP($C744,T_Etablissements[#All],2,0),"")</f>
        <v/>
      </c>
      <c r="F744" s="81"/>
      <c r="G744" s="82"/>
      <c r="H744" s="71"/>
      <c r="I744" s="72"/>
      <c r="J744" s="72"/>
      <c r="K744" s="73"/>
      <c r="L744" s="72"/>
      <c r="M744" s="64" t="str">
        <f t="shared" si="26"/>
        <v/>
      </c>
      <c r="N744" s="65" t="str">
        <f t="shared" si="27"/>
        <v/>
      </c>
      <c r="O744" s="76"/>
      <c r="P744" s="77"/>
      <c r="Q744" s="76"/>
    </row>
    <row r="745" spans="2:17" ht="15" customHeight="1" x14ac:dyDescent="0.25">
      <c r="B745" s="67"/>
      <c r="C745" s="81"/>
      <c r="D745" s="82"/>
      <c r="E745" s="63" t="str">
        <f>IF($C745&lt;&gt;"",VLOOKUP($C745,T_Etablissements[#All],2,0),"")</f>
        <v/>
      </c>
      <c r="F745" s="81"/>
      <c r="G745" s="82"/>
      <c r="H745" s="71"/>
      <c r="I745" s="72"/>
      <c r="J745" s="72"/>
      <c r="K745" s="73"/>
      <c r="L745" s="72"/>
      <c r="M745" s="64" t="str">
        <f t="shared" si="26"/>
        <v/>
      </c>
      <c r="N745" s="65" t="str">
        <f t="shared" si="27"/>
        <v/>
      </c>
      <c r="O745" s="76"/>
      <c r="P745" s="77"/>
      <c r="Q745" s="76"/>
    </row>
    <row r="746" spans="2:17" ht="15" customHeight="1" x14ac:dyDescent="0.25">
      <c r="B746" s="67"/>
      <c r="C746" s="81"/>
      <c r="D746" s="82"/>
      <c r="E746" s="63" t="str">
        <f>IF($C746&lt;&gt;"",VLOOKUP($C746,T_Etablissements[#All],2,0),"")</f>
        <v/>
      </c>
      <c r="F746" s="81"/>
      <c r="G746" s="82"/>
      <c r="H746" s="71"/>
      <c r="I746" s="72"/>
      <c r="J746" s="72"/>
      <c r="K746" s="73"/>
      <c r="L746" s="72"/>
      <c r="M746" s="64" t="str">
        <f t="shared" si="26"/>
        <v/>
      </c>
      <c r="N746" s="65" t="str">
        <f t="shared" si="27"/>
        <v/>
      </c>
      <c r="O746" s="76"/>
      <c r="P746" s="77"/>
      <c r="Q746" s="76"/>
    </row>
    <row r="747" spans="2:17" ht="15" customHeight="1" x14ac:dyDescent="0.25">
      <c r="B747" s="67"/>
      <c r="C747" s="81"/>
      <c r="D747" s="82"/>
      <c r="E747" s="63" t="str">
        <f>IF($C747&lt;&gt;"",VLOOKUP($C747,T_Etablissements[#All],2,0),"")</f>
        <v/>
      </c>
      <c r="F747" s="81"/>
      <c r="G747" s="82"/>
      <c r="H747" s="71"/>
      <c r="I747" s="72"/>
      <c r="J747" s="72"/>
      <c r="K747" s="73"/>
      <c r="L747" s="72"/>
      <c r="M747" s="64" t="str">
        <f t="shared" si="26"/>
        <v/>
      </c>
      <c r="N747" s="65" t="str">
        <f t="shared" si="27"/>
        <v/>
      </c>
      <c r="O747" s="76"/>
      <c r="P747" s="77"/>
      <c r="Q747" s="76"/>
    </row>
    <row r="748" spans="2:17" ht="15" customHeight="1" x14ac:dyDescent="0.25">
      <c r="B748" s="67"/>
      <c r="C748" s="81"/>
      <c r="D748" s="82"/>
      <c r="E748" s="63" t="str">
        <f>IF($C748&lt;&gt;"",VLOOKUP($C748,T_Etablissements[#All],2,0),"")</f>
        <v/>
      </c>
      <c r="F748" s="81"/>
      <c r="G748" s="82"/>
      <c r="H748" s="71"/>
      <c r="I748" s="72"/>
      <c r="J748" s="72"/>
      <c r="K748" s="73"/>
      <c r="L748" s="72"/>
      <c r="M748" s="64" t="str">
        <f t="shared" si="26"/>
        <v/>
      </c>
      <c r="N748" s="65" t="str">
        <f t="shared" si="27"/>
        <v/>
      </c>
      <c r="O748" s="76"/>
      <c r="P748" s="77"/>
      <c r="Q748" s="76"/>
    </row>
    <row r="749" spans="2:17" ht="15" customHeight="1" x14ac:dyDescent="0.25">
      <c r="B749" s="67"/>
      <c r="C749" s="81"/>
      <c r="D749" s="82"/>
      <c r="E749" s="63" t="str">
        <f>IF($C749&lt;&gt;"",VLOOKUP($C749,T_Etablissements[#All],2,0),"")</f>
        <v/>
      </c>
      <c r="F749" s="81"/>
      <c r="G749" s="82"/>
      <c r="H749" s="71"/>
      <c r="I749" s="72"/>
      <c r="J749" s="72"/>
      <c r="K749" s="73"/>
      <c r="L749" s="72"/>
      <c r="M749" s="64" t="str">
        <f t="shared" si="26"/>
        <v/>
      </c>
      <c r="N749" s="65" t="str">
        <f t="shared" si="27"/>
        <v/>
      </c>
      <c r="O749" s="76"/>
      <c r="P749" s="77"/>
      <c r="Q749" s="76"/>
    </row>
    <row r="750" spans="2:17" ht="15" customHeight="1" x14ac:dyDescent="0.25">
      <c r="B750" s="67"/>
      <c r="C750" s="81"/>
      <c r="D750" s="82"/>
      <c r="E750" s="63" t="str">
        <f>IF($C750&lt;&gt;"",VLOOKUP($C750,T_Etablissements[#All],2,0),"")</f>
        <v/>
      </c>
      <c r="F750" s="81"/>
      <c r="G750" s="82"/>
      <c r="H750" s="71"/>
      <c r="I750" s="72"/>
      <c r="J750" s="72"/>
      <c r="K750" s="73"/>
      <c r="L750" s="72"/>
      <c r="M750" s="64" t="str">
        <f t="shared" si="26"/>
        <v/>
      </c>
      <c r="N750" s="65" t="str">
        <f t="shared" si="27"/>
        <v/>
      </c>
      <c r="O750" s="76"/>
      <c r="P750" s="77"/>
      <c r="Q750" s="76"/>
    </row>
    <row r="751" spans="2:17" ht="15" customHeight="1" x14ac:dyDescent="0.25">
      <c r="B751" s="67"/>
      <c r="C751" s="81"/>
      <c r="D751" s="82"/>
      <c r="E751" s="63" t="str">
        <f>IF($C751&lt;&gt;"",VLOOKUP($C751,T_Etablissements[#All],2,0),"")</f>
        <v/>
      </c>
      <c r="F751" s="81"/>
      <c r="G751" s="82"/>
      <c r="H751" s="71"/>
      <c r="I751" s="72"/>
      <c r="J751" s="72"/>
      <c r="K751" s="73"/>
      <c r="L751" s="72"/>
      <c r="M751" s="64" t="str">
        <f t="shared" si="26"/>
        <v/>
      </c>
      <c r="N751" s="65" t="str">
        <f t="shared" si="27"/>
        <v/>
      </c>
      <c r="O751" s="76"/>
      <c r="P751" s="77"/>
      <c r="Q751" s="76"/>
    </row>
    <row r="752" spans="2:17" ht="15" customHeight="1" x14ac:dyDescent="0.25">
      <c r="B752" s="67"/>
      <c r="C752" s="81"/>
      <c r="D752" s="82"/>
      <c r="E752" s="63" t="str">
        <f>IF($C752&lt;&gt;"",VLOOKUP($C752,T_Etablissements[#All],2,0),"")</f>
        <v/>
      </c>
      <c r="F752" s="81"/>
      <c r="G752" s="82"/>
      <c r="H752" s="71"/>
      <c r="I752" s="72"/>
      <c r="J752" s="72"/>
      <c r="K752" s="73"/>
      <c r="L752" s="72"/>
      <c r="M752" s="64" t="str">
        <f t="shared" si="26"/>
        <v/>
      </c>
      <c r="N752" s="65" t="str">
        <f t="shared" si="27"/>
        <v/>
      </c>
      <c r="O752" s="76"/>
      <c r="P752" s="77"/>
      <c r="Q752" s="76"/>
    </row>
    <row r="753" spans="2:17" ht="15" customHeight="1" x14ac:dyDescent="0.25">
      <c r="B753" s="67"/>
      <c r="C753" s="81"/>
      <c r="D753" s="82"/>
      <c r="E753" s="63" t="str">
        <f>IF($C753&lt;&gt;"",VLOOKUP($C753,T_Etablissements[#All],2,0),"")</f>
        <v/>
      </c>
      <c r="F753" s="81"/>
      <c r="G753" s="82"/>
      <c r="H753" s="71"/>
      <c r="I753" s="72"/>
      <c r="J753" s="72"/>
      <c r="K753" s="73"/>
      <c r="L753" s="72"/>
      <c r="M753" s="64" t="str">
        <f t="shared" si="26"/>
        <v/>
      </c>
      <c r="N753" s="65" t="str">
        <f t="shared" si="27"/>
        <v/>
      </c>
      <c r="O753" s="76"/>
      <c r="P753" s="77"/>
      <c r="Q753" s="76"/>
    </row>
    <row r="754" spans="2:17" ht="15" customHeight="1" x14ac:dyDescent="0.25">
      <c r="B754" s="67"/>
      <c r="C754" s="81"/>
      <c r="D754" s="82"/>
      <c r="E754" s="63" t="str">
        <f>IF($C754&lt;&gt;"",VLOOKUP($C754,T_Etablissements[#All],2,0),"")</f>
        <v/>
      </c>
      <c r="F754" s="81"/>
      <c r="G754" s="82"/>
      <c r="H754" s="71"/>
      <c r="I754" s="72"/>
      <c r="J754" s="72"/>
      <c r="K754" s="73"/>
      <c r="L754" s="72"/>
      <c r="M754" s="64" t="str">
        <f t="shared" si="26"/>
        <v/>
      </c>
      <c r="N754" s="65" t="str">
        <f t="shared" si="27"/>
        <v/>
      </c>
      <c r="O754" s="76"/>
      <c r="P754" s="77"/>
      <c r="Q754" s="76"/>
    </row>
    <row r="755" spans="2:17" ht="15" customHeight="1" x14ac:dyDescent="0.25">
      <c r="B755" s="67"/>
      <c r="C755" s="81"/>
      <c r="D755" s="82"/>
      <c r="E755" s="63" t="str">
        <f>IF($C755&lt;&gt;"",VLOOKUP($C755,T_Etablissements[#All],2,0),"")</f>
        <v/>
      </c>
      <c r="F755" s="81"/>
      <c r="G755" s="82"/>
      <c r="H755" s="71"/>
      <c r="I755" s="72"/>
      <c r="J755" s="72"/>
      <c r="K755" s="73"/>
      <c r="L755" s="72"/>
      <c r="M755" s="64" t="str">
        <f t="shared" si="26"/>
        <v/>
      </c>
      <c r="N755" s="65" t="str">
        <f t="shared" si="27"/>
        <v/>
      </c>
      <c r="O755" s="76"/>
      <c r="P755" s="77"/>
      <c r="Q755" s="76"/>
    </row>
    <row r="756" spans="2:17" ht="15" customHeight="1" x14ac:dyDescent="0.25">
      <c r="B756" s="67"/>
      <c r="C756" s="81"/>
      <c r="D756" s="82"/>
      <c r="E756" s="63" t="str">
        <f>IF($C756&lt;&gt;"",VLOOKUP($C756,T_Etablissements[#All],2,0),"")</f>
        <v/>
      </c>
      <c r="F756" s="81"/>
      <c r="G756" s="82"/>
      <c r="H756" s="71"/>
      <c r="I756" s="72"/>
      <c r="J756" s="72"/>
      <c r="K756" s="73"/>
      <c r="L756" s="72"/>
      <c r="M756" s="64" t="str">
        <f t="shared" si="26"/>
        <v/>
      </c>
      <c r="N756" s="65" t="str">
        <f t="shared" si="27"/>
        <v/>
      </c>
      <c r="O756" s="76"/>
      <c r="P756" s="77"/>
      <c r="Q756" s="76"/>
    </row>
    <row r="757" spans="2:17" ht="15" customHeight="1" x14ac:dyDescent="0.25">
      <c r="B757" s="67"/>
      <c r="C757" s="81"/>
      <c r="D757" s="82"/>
      <c r="E757" s="63" t="str">
        <f>IF($C757&lt;&gt;"",VLOOKUP($C757,T_Etablissements[#All],2,0),"")</f>
        <v/>
      </c>
      <c r="F757" s="81"/>
      <c r="G757" s="82"/>
      <c r="H757" s="71"/>
      <c r="I757" s="72"/>
      <c r="J757" s="72"/>
      <c r="K757" s="73"/>
      <c r="L757" s="72"/>
      <c r="M757" s="64" t="str">
        <f t="shared" si="26"/>
        <v/>
      </c>
      <c r="N757" s="65" t="str">
        <f t="shared" si="27"/>
        <v/>
      </c>
      <c r="O757" s="76"/>
      <c r="P757" s="77"/>
      <c r="Q757" s="76"/>
    </row>
    <row r="758" spans="2:17" ht="15" customHeight="1" x14ac:dyDescent="0.25">
      <c r="B758" s="67"/>
      <c r="C758" s="81"/>
      <c r="D758" s="82"/>
      <c r="E758" s="63" t="str">
        <f>IF($C758&lt;&gt;"",VLOOKUP($C758,T_Etablissements[#All],2,0),"")</f>
        <v/>
      </c>
      <c r="F758" s="81"/>
      <c r="G758" s="82"/>
      <c r="H758" s="71"/>
      <c r="I758" s="72"/>
      <c r="J758" s="72"/>
      <c r="K758" s="73"/>
      <c r="L758" s="72"/>
      <c r="M758" s="64" t="str">
        <f t="shared" si="26"/>
        <v/>
      </c>
      <c r="N758" s="65" t="str">
        <f t="shared" si="27"/>
        <v/>
      </c>
      <c r="O758" s="76"/>
      <c r="P758" s="77"/>
      <c r="Q758" s="76"/>
    </row>
    <row r="759" spans="2:17" ht="15" customHeight="1" x14ac:dyDescent="0.25">
      <c r="B759" s="67"/>
      <c r="C759" s="81"/>
      <c r="D759" s="82"/>
      <c r="E759" s="63" t="str">
        <f>IF($C759&lt;&gt;"",VLOOKUP($C759,T_Etablissements[#All],2,0),"")</f>
        <v/>
      </c>
      <c r="F759" s="81"/>
      <c r="G759" s="82"/>
      <c r="H759" s="71"/>
      <c r="I759" s="72"/>
      <c r="J759" s="72"/>
      <c r="K759" s="73"/>
      <c r="L759" s="72"/>
      <c r="M759" s="64" t="str">
        <f t="shared" si="26"/>
        <v/>
      </c>
      <c r="N759" s="65" t="str">
        <f t="shared" si="27"/>
        <v/>
      </c>
      <c r="O759" s="76"/>
      <c r="P759" s="77"/>
      <c r="Q759" s="76"/>
    </row>
    <row r="760" spans="2:17" ht="15" customHeight="1" x14ac:dyDescent="0.25">
      <c r="B760" s="67"/>
      <c r="C760" s="81"/>
      <c r="D760" s="82"/>
      <c r="E760" s="63" t="str">
        <f>IF($C760&lt;&gt;"",VLOOKUP($C760,T_Etablissements[#All],2,0),"")</f>
        <v/>
      </c>
      <c r="F760" s="81"/>
      <c r="G760" s="82"/>
      <c r="H760" s="71"/>
      <c r="I760" s="72"/>
      <c r="J760" s="72"/>
      <c r="K760" s="73"/>
      <c r="L760" s="72"/>
      <c r="M760" s="64" t="str">
        <f t="shared" si="26"/>
        <v/>
      </c>
      <c r="N760" s="65" t="str">
        <f t="shared" si="27"/>
        <v/>
      </c>
      <c r="O760" s="76"/>
      <c r="P760" s="77"/>
      <c r="Q760" s="76"/>
    </row>
    <row r="761" spans="2:17" ht="15" customHeight="1" x14ac:dyDescent="0.25">
      <c r="B761" s="67"/>
      <c r="C761" s="81"/>
      <c r="D761" s="82"/>
      <c r="E761" s="63" t="str">
        <f>IF($C761&lt;&gt;"",VLOOKUP($C761,T_Etablissements[#All],2,0),"")</f>
        <v/>
      </c>
      <c r="F761" s="81"/>
      <c r="G761" s="82"/>
      <c r="H761" s="71"/>
      <c r="I761" s="72"/>
      <c r="J761" s="72"/>
      <c r="K761" s="73"/>
      <c r="L761" s="72"/>
      <c r="M761" s="64" t="str">
        <f t="shared" si="26"/>
        <v/>
      </c>
      <c r="N761" s="65" t="str">
        <f t="shared" si="27"/>
        <v/>
      </c>
      <c r="O761" s="76"/>
      <c r="P761" s="77"/>
      <c r="Q761" s="76"/>
    </row>
    <row r="762" spans="2:17" ht="15" customHeight="1" x14ac:dyDescent="0.25">
      <c r="B762" s="67"/>
      <c r="C762" s="81"/>
      <c r="D762" s="82"/>
      <c r="E762" s="63" t="str">
        <f>IF($C762&lt;&gt;"",VLOOKUP($C762,T_Etablissements[#All],2,0),"")</f>
        <v/>
      </c>
      <c r="F762" s="81"/>
      <c r="G762" s="82"/>
      <c r="H762" s="71"/>
      <c r="I762" s="72"/>
      <c r="J762" s="72"/>
      <c r="K762" s="73"/>
      <c r="L762" s="72"/>
      <c r="M762" s="64" t="str">
        <f t="shared" si="26"/>
        <v/>
      </c>
      <c r="N762" s="65" t="str">
        <f t="shared" si="27"/>
        <v/>
      </c>
      <c r="O762" s="76"/>
      <c r="P762" s="77"/>
      <c r="Q762" s="76"/>
    </row>
    <row r="763" spans="2:17" ht="15" customHeight="1" x14ac:dyDescent="0.25">
      <c r="B763" s="67"/>
      <c r="C763" s="81"/>
      <c r="D763" s="82"/>
      <c r="E763" s="63" t="str">
        <f>IF($C763&lt;&gt;"",VLOOKUP($C763,T_Etablissements[#All],2,0),"")</f>
        <v/>
      </c>
      <c r="F763" s="81"/>
      <c r="G763" s="82"/>
      <c r="H763" s="71"/>
      <c r="I763" s="72"/>
      <c r="J763" s="72"/>
      <c r="K763" s="73"/>
      <c r="L763" s="72"/>
      <c r="M763" s="64" t="str">
        <f t="shared" si="26"/>
        <v/>
      </c>
      <c r="N763" s="65" t="str">
        <f t="shared" si="27"/>
        <v/>
      </c>
      <c r="O763" s="76"/>
      <c r="P763" s="77"/>
      <c r="Q763" s="76"/>
    </row>
    <row r="764" spans="2:17" ht="15" customHeight="1" x14ac:dyDescent="0.25">
      <c r="B764" s="67"/>
      <c r="C764" s="81"/>
      <c r="D764" s="82"/>
      <c r="E764" s="63" t="str">
        <f>IF($C764&lt;&gt;"",VLOOKUP($C764,T_Etablissements[#All],2,0),"")</f>
        <v/>
      </c>
      <c r="F764" s="81"/>
      <c r="G764" s="82"/>
      <c r="H764" s="71"/>
      <c r="I764" s="72"/>
      <c r="J764" s="72"/>
      <c r="K764" s="73"/>
      <c r="L764" s="72"/>
      <c r="M764" s="64" t="str">
        <f t="shared" si="26"/>
        <v/>
      </c>
      <c r="N764" s="65" t="str">
        <f t="shared" si="27"/>
        <v/>
      </c>
      <c r="O764" s="76"/>
      <c r="P764" s="77"/>
      <c r="Q764" s="76"/>
    </row>
    <row r="765" spans="2:17" ht="15" customHeight="1" x14ac:dyDescent="0.25">
      <c r="B765" s="67"/>
      <c r="C765" s="81"/>
      <c r="D765" s="82"/>
      <c r="E765" s="63" t="str">
        <f>IF($C765&lt;&gt;"",VLOOKUP($C765,T_Etablissements[#All],2,0),"")</f>
        <v/>
      </c>
      <c r="F765" s="81"/>
      <c r="G765" s="82"/>
      <c r="H765" s="71"/>
      <c r="I765" s="72"/>
      <c r="J765" s="72"/>
      <c r="K765" s="73"/>
      <c r="L765" s="72"/>
      <c r="M765" s="64" t="str">
        <f t="shared" si="26"/>
        <v/>
      </c>
      <c r="N765" s="65" t="str">
        <f t="shared" si="27"/>
        <v/>
      </c>
      <c r="O765" s="76"/>
      <c r="P765" s="77"/>
      <c r="Q765" s="76"/>
    </row>
    <row r="766" spans="2:17" ht="15" customHeight="1" x14ac:dyDescent="0.25">
      <c r="B766" s="67"/>
      <c r="C766" s="81"/>
      <c r="D766" s="82"/>
      <c r="E766" s="63" t="str">
        <f>IF($C766&lt;&gt;"",VLOOKUP($C766,T_Etablissements[#All],2,0),"")</f>
        <v/>
      </c>
      <c r="F766" s="81"/>
      <c r="G766" s="82"/>
      <c r="H766" s="71"/>
      <c r="I766" s="72"/>
      <c r="J766" s="72"/>
      <c r="K766" s="73"/>
      <c r="L766" s="72"/>
      <c r="M766" s="64" t="str">
        <f t="shared" si="26"/>
        <v/>
      </c>
      <c r="N766" s="65" t="str">
        <f t="shared" si="27"/>
        <v/>
      </c>
      <c r="O766" s="76"/>
      <c r="P766" s="77"/>
      <c r="Q766" s="76"/>
    </row>
    <row r="767" spans="2:17" ht="15" customHeight="1" x14ac:dyDescent="0.25">
      <c r="B767" s="67"/>
      <c r="C767" s="81"/>
      <c r="D767" s="82"/>
      <c r="E767" s="63" t="str">
        <f>IF($C767&lt;&gt;"",VLOOKUP($C767,T_Etablissements[#All],2,0),"")</f>
        <v/>
      </c>
      <c r="F767" s="81"/>
      <c r="G767" s="82"/>
      <c r="H767" s="71"/>
      <c r="I767" s="72"/>
      <c r="J767" s="72"/>
      <c r="K767" s="73"/>
      <c r="L767" s="72"/>
      <c r="M767" s="64" t="str">
        <f t="shared" si="26"/>
        <v/>
      </c>
      <c r="N767" s="65" t="str">
        <f t="shared" si="27"/>
        <v/>
      </c>
      <c r="O767" s="76"/>
      <c r="P767" s="77"/>
      <c r="Q767" s="76"/>
    </row>
    <row r="768" spans="2:17" ht="15" customHeight="1" x14ac:dyDescent="0.25">
      <c r="B768" s="67"/>
      <c r="C768" s="81"/>
      <c r="D768" s="82"/>
      <c r="E768" s="63" t="str">
        <f>IF($C768&lt;&gt;"",VLOOKUP($C768,T_Etablissements[#All],2,0),"")</f>
        <v/>
      </c>
      <c r="F768" s="81"/>
      <c r="G768" s="82"/>
      <c r="H768" s="71"/>
      <c r="I768" s="72"/>
      <c r="J768" s="72"/>
      <c r="K768" s="73"/>
      <c r="L768" s="72"/>
      <c r="M768" s="64" t="str">
        <f t="shared" si="26"/>
        <v/>
      </c>
      <c r="N768" s="65" t="str">
        <f t="shared" si="27"/>
        <v/>
      </c>
      <c r="O768" s="76"/>
      <c r="P768" s="77"/>
      <c r="Q768" s="76"/>
    </row>
    <row r="769" spans="2:17" ht="15" customHeight="1" x14ac:dyDescent="0.25">
      <c r="B769" s="67"/>
      <c r="C769" s="81"/>
      <c r="D769" s="82"/>
      <c r="E769" s="63" t="str">
        <f>IF($C769&lt;&gt;"",VLOOKUP($C769,T_Etablissements[#All],2,0),"")</f>
        <v/>
      </c>
      <c r="F769" s="81"/>
      <c r="G769" s="82"/>
      <c r="H769" s="71"/>
      <c r="I769" s="72"/>
      <c r="J769" s="72"/>
      <c r="K769" s="73"/>
      <c r="L769" s="72"/>
      <c r="M769" s="64" t="str">
        <f t="shared" si="26"/>
        <v/>
      </c>
      <c r="N769" s="65" t="str">
        <f t="shared" si="27"/>
        <v/>
      </c>
      <c r="O769" s="76"/>
      <c r="P769" s="77"/>
      <c r="Q769" s="76"/>
    </row>
    <row r="770" spans="2:17" ht="15" customHeight="1" x14ac:dyDescent="0.25">
      <c r="B770" s="67"/>
      <c r="C770" s="81"/>
      <c r="D770" s="82"/>
      <c r="E770" s="63" t="str">
        <f>IF($C770&lt;&gt;"",VLOOKUP($C770,T_Etablissements[#All],2,0),"")</f>
        <v/>
      </c>
      <c r="F770" s="81"/>
      <c r="G770" s="82"/>
      <c r="H770" s="71"/>
      <c r="I770" s="72"/>
      <c r="J770" s="72"/>
      <c r="K770" s="73"/>
      <c r="L770" s="72"/>
      <c r="M770" s="64" t="str">
        <f t="shared" si="26"/>
        <v/>
      </c>
      <c r="N770" s="65" t="str">
        <f t="shared" si="27"/>
        <v/>
      </c>
      <c r="O770" s="76"/>
      <c r="P770" s="77"/>
      <c r="Q770" s="76"/>
    </row>
    <row r="771" spans="2:17" ht="15" customHeight="1" x14ac:dyDescent="0.25">
      <c r="B771" s="67"/>
      <c r="C771" s="81"/>
      <c r="D771" s="82"/>
      <c r="E771" s="63" t="str">
        <f>IF($C771&lt;&gt;"",VLOOKUP($C771,T_Etablissements[#All],2,0),"")</f>
        <v/>
      </c>
      <c r="F771" s="81"/>
      <c r="G771" s="82"/>
      <c r="H771" s="71"/>
      <c r="I771" s="72"/>
      <c r="J771" s="72"/>
      <c r="K771" s="73"/>
      <c r="L771" s="72"/>
      <c r="M771" s="64" t="str">
        <f t="shared" si="26"/>
        <v/>
      </c>
      <c r="N771" s="65" t="str">
        <f t="shared" si="27"/>
        <v/>
      </c>
      <c r="O771" s="76"/>
      <c r="P771" s="77"/>
      <c r="Q771" s="76"/>
    </row>
    <row r="772" spans="2:17" ht="15" customHeight="1" x14ac:dyDescent="0.25">
      <c r="B772" s="67"/>
      <c r="C772" s="81"/>
      <c r="D772" s="82"/>
      <c r="E772" s="63" t="str">
        <f>IF($C772&lt;&gt;"",VLOOKUP($C772,T_Etablissements[#All],2,0),"")</f>
        <v/>
      </c>
      <c r="F772" s="81"/>
      <c r="G772" s="82"/>
      <c r="H772" s="71"/>
      <c r="I772" s="72"/>
      <c r="J772" s="72"/>
      <c r="K772" s="73"/>
      <c r="L772" s="72"/>
      <c r="M772" s="64" t="str">
        <f t="shared" si="26"/>
        <v/>
      </c>
      <c r="N772" s="65" t="str">
        <f t="shared" si="27"/>
        <v/>
      </c>
      <c r="O772" s="76"/>
      <c r="P772" s="77"/>
      <c r="Q772" s="76"/>
    </row>
    <row r="773" spans="2:17" ht="15" customHeight="1" x14ac:dyDescent="0.25">
      <c r="B773" s="67"/>
      <c r="C773" s="81"/>
      <c r="D773" s="82"/>
      <c r="E773" s="63" t="str">
        <f>IF($C773&lt;&gt;"",VLOOKUP($C773,T_Etablissements[#All],2,0),"")</f>
        <v/>
      </c>
      <c r="F773" s="81"/>
      <c r="G773" s="82"/>
      <c r="H773" s="71"/>
      <c r="I773" s="72"/>
      <c r="J773" s="72"/>
      <c r="K773" s="73"/>
      <c r="L773" s="72"/>
      <c r="M773" s="64" t="str">
        <f t="shared" si="26"/>
        <v/>
      </c>
      <c r="N773" s="65" t="str">
        <f t="shared" si="27"/>
        <v/>
      </c>
      <c r="O773" s="76"/>
      <c r="P773" s="77"/>
      <c r="Q773" s="76"/>
    </row>
    <row r="774" spans="2:17" ht="15" customHeight="1" x14ac:dyDescent="0.25">
      <c r="B774" s="67"/>
      <c r="C774" s="81"/>
      <c r="D774" s="82"/>
      <c r="E774" s="63" t="str">
        <f>IF($C774&lt;&gt;"",VLOOKUP($C774,T_Etablissements[#All],2,0),"")</f>
        <v/>
      </c>
      <c r="F774" s="81"/>
      <c r="G774" s="82"/>
      <c r="H774" s="71"/>
      <c r="I774" s="72"/>
      <c r="J774" s="72"/>
      <c r="K774" s="73"/>
      <c r="L774" s="72"/>
      <c r="M774" s="64" t="str">
        <f t="shared" si="26"/>
        <v/>
      </c>
      <c r="N774" s="65" t="str">
        <f t="shared" si="27"/>
        <v/>
      </c>
      <c r="O774" s="76"/>
      <c r="P774" s="77"/>
      <c r="Q774" s="76"/>
    </row>
    <row r="775" spans="2:17" ht="15" customHeight="1" x14ac:dyDescent="0.25">
      <c r="B775" s="67"/>
      <c r="C775" s="81"/>
      <c r="D775" s="82"/>
      <c r="E775" s="63" t="str">
        <f>IF($C775&lt;&gt;"",VLOOKUP($C775,T_Etablissements[#All],2,0),"")</f>
        <v/>
      </c>
      <c r="F775" s="81"/>
      <c r="G775" s="82"/>
      <c r="H775" s="71"/>
      <c r="I775" s="72"/>
      <c r="J775" s="72"/>
      <c r="K775" s="73"/>
      <c r="L775" s="72"/>
      <c r="M775" s="64" t="str">
        <f t="shared" si="26"/>
        <v/>
      </c>
      <c r="N775" s="65" t="str">
        <f t="shared" si="27"/>
        <v/>
      </c>
      <c r="O775" s="76"/>
      <c r="P775" s="77"/>
      <c r="Q775" s="76"/>
    </row>
    <row r="776" spans="2:17" ht="15" customHeight="1" x14ac:dyDescent="0.25">
      <c r="B776" s="67"/>
      <c r="C776" s="81"/>
      <c r="D776" s="82"/>
      <c r="E776" s="63" t="str">
        <f>IF($C776&lt;&gt;"",VLOOKUP($C776,T_Etablissements[#All],2,0),"")</f>
        <v/>
      </c>
      <c r="F776" s="81"/>
      <c r="G776" s="82"/>
      <c r="H776" s="71"/>
      <c r="I776" s="72"/>
      <c r="J776" s="72"/>
      <c r="K776" s="73"/>
      <c r="L776" s="72"/>
      <c r="M776" s="64" t="str">
        <f t="shared" si="26"/>
        <v/>
      </c>
      <c r="N776" s="65" t="str">
        <f t="shared" si="27"/>
        <v/>
      </c>
      <c r="O776" s="76"/>
      <c r="P776" s="77"/>
      <c r="Q776" s="76"/>
    </row>
    <row r="777" spans="2:17" ht="15" customHeight="1" x14ac:dyDescent="0.25">
      <c r="B777" s="67"/>
      <c r="C777" s="81"/>
      <c r="D777" s="82"/>
      <c r="E777" s="63" t="str">
        <f>IF($C777&lt;&gt;"",VLOOKUP($C777,T_Etablissements[#All],2,0),"")</f>
        <v/>
      </c>
      <c r="F777" s="81"/>
      <c r="G777" s="82"/>
      <c r="H777" s="71"/>
      <c r="I777" s="72"/>
      <c r="J777" s="72"/>
      <c r="K777" s="73"/>
      <c r="L777" s="72"/>
      <c r="M777" s="64" t="str">
        <f t="shared" si="26"/>
        <v/>
      </c>
      <c r="N777" s="65" t="str">
        <f t="shared" si="27"/>
        <v/>
      </c>
      <c r="O777" s="76"/>
      <c r="P777" s="77"/>
      <c r="Q777" s="76"/>
    </row>
    <row r="778" spans="2:17" ht="15" customHeight="1" x14ac:dyDescent="0.25">
      <c r="B778" s="67"/>
      <c r="C778" s="81"/>
      <c r="D778" s="82"/>
      <c r="E778" s="63" t="str">
        <f>IF($C778&lt;&gt;"",VLOOKUP($C778,T_Etablissements[#All],2,0),"")</f>
        <v/>
      </c>
      <c r="F778" s="81"/>
      <c r="G778" s="82"/>
      <c r="H778" s="71"/>
      <c r="I778" s="72"/>
      <c r="J778" s="72"/>
      <c r="K778" s="73"/>
      <c r="L778" s="72"/>
      <c r="M778" s="64" t="str">
        <f t="shared" si="26"/>
        <v/>
      </c>
      <c r="N778" s="65" t="str">
        <f t="shared" si="27"/>
        <v/>
      </c>
      <c r="O778" s="76"/>
      <c r="P778" s="77"/>
      <c r="Q778" s="76"/>
    </row>
    <row r="779" spans="2:17" ht="15" customHeight="1" x14ac:dyDescent="0.25">
      <c r="B779" s="67"/>
      <c r="C779" s="81"/>
      <c r="D779" s="82"/>
      <c r="E779" s="63" t="str">
        <f>IF($C779&lt;&gt;"",VLOOKUP($C779,T_Etablissements[#All],2,0),"")</f>
        <v/>
      </c>
      <c r="F779" s="81"/>
      <c r="G779" s="82"/>
      <c r="H779" s="71"/>
      <c r="I779" s="72"/>
      <c r="J779" s="72"/>
      <c r="K779" s="73"/>
      <c r="L779" s="72"/>
      <c r="M779" s="64" t="str">
        <f t="shared" si="26"/>
        <v/>
      </c>
      <c r="N779" s="65" t="str">
        <f t="shared" si="27"/>
        <v/>
      </c>
      <c r="O779" s="76"/>
      <c r="P779" s="77"/>
      <c r="Q779" s="76"/>
    </row>
    <row r="780" spans="2:17" ht="15" customHeight="1" x14ac:dyDescent="0.25">
      <c r="B780" s="67"/>
      <c r="C780" s="81"/>
      <c r="D780" s="82"/>
      <c r="E780" s="63" t="str">
        <f>IF($C780&lt;&gt;"",VLOOKUP($C780,T_Etablissements[#All],2,0),"")</f>
        <v/>
      </c>
      <c r="F780" s="81"/>
      <c r="G780" s="82"/>
      <c r="H780" s="71"/>
      <c r="I780" s="72"/>
      <c r="J780" s="72"/>
      <c r="K780" s="73"/>
      <c r="L780" s="72"/>
      <c r="M780" s="64" t="str">
        <f t="shared" ref="M780:M843" si="28">IF($L780&lt;&gt;"",YEARFRAC($J780,$L780,4)*12,"")</f>
        <v/>
      </c>
      <c r="N780" s="65" t="str">
        <f t="shared" ref="N780:N843" si="29">IF($L780&lt;&gt;"",$K780/12*(YEARFRAC($J780,$L780,4)*12),"")</f>
        <v/>
      </c>
      <c r="O780" s="76"/>
      <c r="P780" s="77"/>
      <c r="Q780" s="76"/>
    </row>
    <row r="781" spans="2:17" ht="15" customHeight="1" x14ac:dyDescent="0.25">
      <c r="B781" s="67"/>
      <c r="C781" s="81"/>
      <c r="D781" s="82"/>
      <c r="E781" s="63" t="str">
        <f>IF($C781&lt;&gt;"",VLOOKUP($C781,T_Etablissements[#All],2,0),"")</f>
        <v/>
      </c>
      <c r="F781" s="81"/>
      <c r="G781" s="82"/>
      <c r="H781" s="71"/>
      <c r="I781" s="72"/>
      <c r="J781" s="72"/>
      <c r="K781" s="73"/>
      <c r="L781" s="72"/>
      <c r="M781" s="64" t="str">
        <f t="shared" si="28"/>
        <v/>
      </c>
      <c r="N781" s="65" t="str">
        <f t="shared" si="29"/>
        <v/>
      </c>
      <c r="O781" s="76"/>
      <c r="P781" s="77"/>
      <c r="Q781" s="76"/>
    </row>
    <row r="782" spans="2:17" ht="15" customHeight="1" x14ac:dyDescent="0.25">
      <c r="B782" s="67"/>
      <c r="C782" s="81"/>
      <c r="D782" s="82"/>
      <c r="E782" s="63" t="str">
        <f>IF($C782&lt;&gt;"",VLOOKUP($C782,T_Etablissements[#All],2,0),"")</f>
        <v/>
      </c>
      <c r="F782" s="81"/>
      <c r="G782" s="82"/>
      <c r="H782" s="71"/>
      <c r="I782" s="72"/>
      <c r="J782" s="72"/>
      <c r="K782" s="73"/>
      <c r="L782" s="72"/>
      <c r="M782" s="64" t="str">
        <f t="shared" si="28"/>
        <v/>
      </c>
      <c r="N782" s="65" t="str">
        <f t="shared" si="29"/>
        <v/>
      </c>
      <c r="O782" s="76"/>
      <c r="P782" s="77"/>
      <c r="Q782" s="76"/>
    </row>
    <row r="783" spans="2:17" ht="15" customHeight="1" x14ac:dyDescent="0.25">
      <c r="B783" s="67"/>
      <c r="C783" s="81"/>
      <c r="D783" s="82"/>
      <c r="E783" s="63" t="str">
        <f>IF($C783&lt;&gt;"",VLOOKUP($C783,T_Etablissements[#All],2,0),"")</f>
        <v/>
      </c>
      <c r="F783" s="81"/>
      <c r="G783" s="82"/>
      <c r="H783" s="71"/>
      <c r="I783" s="72"/>
      <c r="J783" s="72"/>
      <c r="K783" s="73"/>
      <c r="L783" s="72"/>
      <c r="M783" s="64" t="str">
        <f t="shared" si="28"/>
        <v/>
      </c>
      <c r="N783" s="65" t="str">
        <f t="shared" si="29"/>
        <v/>
      </c>
      <c r="O783" s="76"/>
      <c r="P783" s="77"/>
      <c r="Q783" s="76"/>
    </row>
    <row r="784" spans="2:17" ht="15" customHeight="1" x14ac:dyDescent="0.25">
      <c r="B784" s="67"/>
      <c r="C784" s="81"/>
      <c r="D784" s="82"/>
      <c r="E784" s="63" t="str">
        <f>IF($C784&lt;&gt;"",VLOOKUP($C784,T_Etablissements[#All],2,0),"")</f>
        <v/>
      </c>
      <c r="F784" s="81"/>
      <c r="G784" s="82"/>
      <c r="H784" s="71"/>
      <c r="I784" s="72"/>
      <c r="J784" s="72"/>
      <c r="K784" s="73"/>
      <c r="L784" s="72"/>
      <c r="M784" s="64" t="str">
        <f t="shared" si="28"/>
        <v/>
      </c>
      <c r="N784" s="65" t="str">
        <f t="shared" si="29"/>
        <v/>
      </c>
      <c r="O784" s="76"/>
      <c r="P784" s="77"/>
      <c r="Q784" s="76"/>
    </row>
    <row r="785" spans="2:17" ht="15" customHeight="1" x14ac:dyDescent="0.25">
      <c r="B785" s="67"/>
      <c r="C785" s="81"/>
      <c r="D785" s="82"/>
      <c r="E785" s="63" t="str">
        <f>IF($C785&lt;&gt;"",VLOOKUP($C785,T_Etablissements[#All],2,0),"")</f>
        <v/>
      </c>
      <c r="F785" s="81"/>
      <c r="G785" s="82"/>
      <c r="H785" s="71"/>
      <c r="I785" s="72"/>
      <c r="J785" s="72"/>
      <c r="K785" s="73"/>
      <c r="L785" s="72"/>
      <c r="M785" s="64" t="str">
        <f t="shared" si="28"/>
        <v/>
      </c>
      <c r="N785" s="65" t="str">
        <f t="shared" si="29"/>
        <v/>
      </c>
      <c r="O785" s="76"/>
      <c r="P785" s="77"/>
      <c r="Q785" s="76"/>
    </row>
    <row r="786" spans="2:17" ht="15" customHeight="1" x14ac:dyDescent="0.25">
      <c r="B786" s="67"/>
      <c r="C786" s="81"/>
      <c r="D786" s="82"/>
      <c r="E786" s="63" t="str">
        <f>IF($C786&lt;&gt;"",VLOOKUP($C786,T_Etablissements[#All],2,0),"")</f>
        <v/>
      </c>
      <c r="F786" s="81"/>
      <c r="G786" s="82"/>
      <c r="H786" s="71"/>
      <c r="I786" s="72"/>
      <c r="J786" s="72"/>
      <c r="K786" s="73"/>
      <c r="L786" s="72"/>
      <c r="M786" s="64" t="str">
        <f t="shared" si="28"/>
        <v/>
      </c>
      <c r="N786" s="65" t="str">
        <f t="shared" si="29"/>
        <v/>
      </c>
      <c r="O786" s="76"/>
      <c r="P786" s="77"/>
      <c r="Q786" s="76"/>
    </row>
    <row r="787" spans="2:17" ht="15" customHeight="1" x14ac:dyDescent="0.25">
      <c r="B787" s="67"/>
      <c r="C787" s="81"/>
      <c r="D787" s="82"/>
      <c r="E787" s="63" t="str">
        <f>IF($C787&lt;&gt;"",VLOOKUP($C787,T_Etablissements[#All],2,0),"")</f>
        <v/>
      </c>
      <c r="F787" s="81"/>
      <c r="G787" s="82"/>
      <c r="H787" s="71"/>
      <c r="I787" s="72"/>
      <c r="J787" s="72"/>
      <c r="K787" s="73"/>
      <c r="L787" s="72"/>
      <c r="M787" s="64" t="str">
        <f t="shared" si="28"/>
        <v/>
      </c>
      <c r="N787" s="65" t="str">
        <f t="shared" si="29"/>
        <v/>
      </c>
      <c r="O787" s="76"/>
      <c r="P787" s="77"/>
      <c r="Q787" s="76"/>
    </row>
    <row r="788" spans="2:17" ht="15" customHeight="1" x14ac:dyDescent="0.25">
      <c r="B788" s="67"/>
      <c r="C788" s="81"/>
      <c r="D788" s="82"/>
      <c r="E788" s="63" t="str">
        <f>IF($C788&lt;&gt;"",VLOOKUP($C788,T_Etablissements[#All],2,0),"")</f>
        <v/>
      </c>
      <c r="F788" s="81"/>
      <c r="G788" s="82"/>
      <c r="H788" s="71"/>
      <c r="I788" s="72"/>
      <c r="J788" s="72"/>
      <c r="K788" s="73"/>
      <c r="L788" s="72"/>
      <c r="M788" s="64" t="str">
        <f t="shared" si="28"/>
        <v/>
      </c>
      <c r="N788" s="65" t="str">
        <f t="shared" si="29"/>
        <v/>
      </c>
      <c r="O788" s="76"/>
      <c r="P788" s="77"/>
      <c r="Q788" s="76"/>
    </row>
    <row r="789" spans="2:17" ht="15" customHeight="1" x14ac:dyDescent="0.25">
      <c r="B789" s="67"/>
      <c r="C789" s="81"/>
      <c r="D789" s="82"/>
      <c r="E789" s="63" t="str">
        <f>IF($C789&lt;&gt;"",VLOOKUP($C789,T_Etablissements[#All],2,0),"")</f>
        <v/>
      </c>
      <c r="F789" s="81"/>
      <c r="G789" s="82"/>
      <c r="H789" s="71"/>
      <c r="I789" s="72"/>
      <c r="J789" s="72"/>
      <c r="K789" s="73"/>
      <c r="L789" s="72"/>
      <c r="M789" s="64" t="str">
        <f t="shared" si="28"/>
        <v/>
      </c>
      <c r="N789" s="65" t="str">
        <f t="shared" si="29"/>
        <v/>
      </c>
      <c r="O789" s="76"/>
      <c r="P789" s="77"/>
      <c r="Q789" s="76"/>
    </row>
    <row r="790" spans="2:17" ht="15" customHeight="1" x14ac:dyDescent="0.25">
      <c r="B790" s="67"/>
      <c r="C790" s="81"/>
      <c r="D790" s="82"/>
      <c r="E790" s="63" t="str">
        <f>IF($C790&lt;&gt;"",VLOOKUP($C790,T_Etablissements[#All],2,0),"")</f>
        <v/>
      </c>
      <c r="F790" s="81"/>
      <c r="G790" s="82"/>
      <c r="H790" s="71"/>
      <c r="I790" s="72"/>
      <c r="J790" s="72"/>
      <c r="K790" s="73"/>
      <c r="L790" s="72"/>
      <c r="M790" s="64" t="str">
        <f t="shared" si="28"/>
        <v/>
      </c>
      <c r="N790" s="65" t="str">
        <f t="shared" si="29"/>
        <v/>
      </c>
      <c r="O790" s="76"/>
      <c r="P790" s="77"/>
      <c r="Q790" s="76"/>
    </row>
    <row r="791" spans="2:17" ht="15" customHeight="1" x14ac:dyDescent="0.25">
      <c r="B791" s="67"/>
      <c r="C791" s="81"/>
      <c r="D791" s="82"/>
      <c r="E791" s="63" t="str">
        <f>IF($C791&lt;&gt;"",VLOOKUP($C791,T_Etablissements[#All],2,0),"")</f>
        <v/>
      </c>
      <c r="F791" s="81"/>
      <c r="G791" s="82"/>
      <c r="H791" s="71"/>
      <c r="I791" s="72"/>
      <c r="J791" s="72"/>
      <c r="K791" s="73"/>
      <c r="L791" s="72"/>
      <c r="M791" s="64" t="str">
        <f t="shared" si="28"/>
        <v/>
      </c>
      <c r="N791" s="65" t="str">
        <f t="shared" si="29"/>
        <v/>
      </c>
      <c r="O791" s="76"/>
      <c r="P791" s="77"/>
      <c r="Q791" s="76"/>
    </row>
    <row r="792" spans="2:17" ht="15" customHeight="1" x14ac:dyDescent="0.25">
      <c r="B792" s="67"/>
      <c r="C792" s="81"/>
      <c r="D792" s="82"/>
      <c r="E792" s="63" t="str">
        <f>IF($C792&lt;&gt;"",VLOOKUP($C792,T_Etablissements[#All],2,0),"")</f>
        <v/>
      </c>
      <c r="F792" s="81"/>
      <c r="G792" s="82"/>
      <c r="H792" s="71"/>
      <c r="I792" s="72"/>
      <c r="J792" s="72"/>
      <c r="K792" s="73"/>
      <c r="L792" s="72"/>
      <c r="M792" s="64" t="str">
        <f t="shared" si="28"/>
        <v/>
      </c>
      <c r="N792" s="65" t="str">
        <f t="shared" si="29"/>
        <v/>
      </c>
      <c r="O792" s="76"/>
      <c r="P792" s="77"/>
      <c r="Q792" s="76"/>
    </row>
    <row r="793" spans="2:17" ht="15" customHeight="1" x14ac:dyDescent="0.25">
      <c r="B793" s="67"/>
      <c r="C793" s="81"/>
      <c r="D793" s="82"/>
      <c r="E793" s="63" t="str">
        <f>IF($C793&lt;&gt;"",VLOOKUP($C793,T_Etablissements[#All],2,0),"")</f>
        <v/>
      </c>
      <c r="F793" s="81"/>
      <c r="G793" s="82"/>
      <c r="H793" s="71"/>
      <c r="I793" s="72"/>
      <c r="J793" s="72"/>
      <c r="K793" s="73"/>
      <c r="L793" s="72"/>
      <c r="M793" s="64" t="str">
        <f t="shared" si="28"/>
        <v/>
      </c>
      <c r="N793" s="65" t="str">
        <f t="shared" si="29"/>
        <v/>
      </c>
      <c r="O793" s="76"/>
      <c r="P793" s="77"/>
      <c r="Q793" s="76"/>
    </row>
    <row r="794" spans="2:17" ht="15" customHeight="1" x14ac:dyDescent="0.25">
      <c r="B794" s="67"/>
      <c r="C794" s="81"/>
      <c r="D794" s="82"/>
      <c r="E794" s="63" t="str">
        <f>IF($C794&lt;&gt;"",VLOOKUP($C794,T_Etablissements[#All],2,0),"")</f>
        <v/>
      </c>
      <c r="F794" s="81"/>
      <c r="G794" s="82"/>
      <c r="H794" s="71"/>
      <c r="I794" s="72"/>
      <c r="J794" s="72"/>
      <c r="K794" s="73"/>
      <c r="L794" s="72"/>
      <c r="M794" s="64" t="str">
        <f t="shared" si="28"/>
        <v/>
      </c>
      <c r="N794" s="65" t="str">
        <f t="shared" si="29"/>
        <v/>
      </c>
      <c r="O794" s="76"/>
      <c r="P794" s="77"/>
      <c r="Q794" s="76"/>
    </row>
    <row r="795" spans="2:17" ht="15" customHeight="1" x14ac:dyDescent="0.25">
      <c r="B795" s="67"/>
      <c r="C795" s="81"/>
      <c r="D795" s="82"/>
      <c r="E795" s="63" t="str">
        <f>IF($C795&lt;&gt;"",VLOOKUP($C795,T_Etablissements[#All],2,0),"")</f>
        <v/>
      </c>
      <c r="F795" s="81"/>
      <c r="G795" s="82"/>
      <c r="H795" s="71"/>
      <c r="I795" s="72"/>
      <c r="J795" s="72"/>
      <c r="K795" s="73"/>
      <c r="L795" s="72"/>
      <c r="M795" s="64" t="str">
        <f t="shared" si="28"/>
        <v/>
      </c>
      <c r="N795" s="65" t="str">
        <f t="shared" si="29"/>
        <v/>
      </c>
      <c r="O795" s="76"/>
      <c r="P795" s="77"/>
      <c r="Q795" s="76"/>
    </row>
    <row r="796" spans="2:17" ht="15" customHeight="1" x14ac:dyDescent="0.25">
      <c r="B796" s="67"/>
      <c r="C796" s="81"/>
      <c r="D796" s="82"/>
      <c r="E796" s="63" t="str">
        <f>IF($C796&lt;&gt;"",VLOOKUP($C796,T_Etablissements[#All],2,0),"")</f>
        <v/>
      </c>
      <c r="F796" s="81"/>
      <c r="G796" s="82"/>
      <c r="H796" s="71"/>
      <c r="I796" s="72"/>
      <c r="J796" s="72"/>
      <c r="K796" s="73"/>
      <c r="L796" s="72"/>
      <c r="M796" s="64" t="str">
        <f t="shared" si="28"/>
        <v/>
      </c>
      <c r="N796" s="65" t="str">
        <f t="shared" si="29"/>
        <v/>
      </c>
      <c r="O796" s="76"/>
      <c r="P796" s="77"/>
      <c r="Q796" s="76"/>
    </row>
    <row r="797" spans="2:17" ht="15" customHeight="1" x14ac:dyDescent="0.25">
      <c r="B797" s="67"/>
      <c r="C797" s="81"/>
      <c r="D797" s="82"/>
      <c r="E797" s="63" t="str">
        <f>IF($C797&lt;&gt;"",VLOOKUP($C797,T_Etablissements[#All],2,0),"")</f>
        <v/>
      </c>
      <c r="F797" s="81"/>
      <c r="G797" s="82"/>
      <c r="H797" s="71"/>
      <c r="I797" s="72"/>
      <c r="J797" s="72"/>
      <c r="K797" s="73"/>
      <c r="L797" s="72"/>
      <c r="M797" s="64" t="str">
        <f t="shared" si="28"/>
        <v/>
      </c>
      <c r="N797" s="65" t="str">
        <f t="shared" si="29"/>
        <v/>
      </c>
      <c r="O797" s="76"/>
      <c r="P797" s="77"/>
      <c r="Q797" s="76"/>
    </row>
    <row r="798" spans="2:17" ht="15" customHeight="1" x14ac:dyDescent="0.25">
      <c r="B798" s="67"/>
      <c r="C798" s="81"/>
      <c r="D798" s="82"/>
      <c r="E798" s="63" t="str">
        <f>IF($C798&lt;&gt;"",VLOOKUP($C798,T_Etablissements[#All],2,0),"")</f>
        <v/>
      </c>
      <c r="F798" s="81"/>
      <c r="G798" s="82"/>
      <c r="H798" s="71"/>
      <c r="I798" s="72"/>
      <c r="J798" s="72"/>
      <c r="K798" s="73"/>
      <c r="L798" s="72"/>
      <c r="M798" s="64" t="str">
        <f t="shared" si="28"/>
        <v/>
      </c>
      <c r="N798" s="65" t="str">
        <f t="shared" si="29"/>
        <v/>
      </c>
      <c r="O798" s="76"/>
      <c r="P798" s="77"/>
      <c r="Q798" s="76"/>
    </row>
    <row r="799" spans="2:17" ht="15" customHeight="1" x14ac:dyDescent="0.25">
      <c r="B799" s="67"/>
      <c r="C799" s="81"/>
      <c r="D799" s="82"/>
      <c r="E799" s="63" t="str">
        <f>IF($C799&lt;&gt;"",VLOOKUP($C799,T_Etablissements[#All],2,0),"")</f>
        <v/>
      </c>
      <c r="F799" s="81"/>
      <c r="G799" s="82"/>
      <c r="H799" s="71"/>
      <c r="I799" s="72"/>
      <c r="J799" s="72"/>
      <c r="K799" s="73"/>
      <c r="L799" s="72"/>
      <c r="M799" s="64" t="str">
        <f t="shared" si="28"/>
        <v/>
      </c>
      <c r="N799" s="65" t="str">
        <f t="shared" si="29"/>
        <v/>
      </c>
      <c r="O799" s="76"/>
      <c r="P799" s="77"/>
      <c r="Q799" s="76"/>
    </row>
    <row r="800" spans="2:17" ht="15" customHeight="1" x14ac:dyDescent="0.25">
      <c r="B800" s="67"/>
      <c r="C800" s="81"/>
      <c r="D800" s="82"/>
      <c r="E800" s="63" t="str">
        <f>IF($C800&lt;&gt;"",VLOOKUP($C800,T_Etablissements[#All],2,0),"")</f>
        <v/>
      </c>
      <c r="F800" s="81"/>
      <c r="G800" s="82"/>
      <c r="H800" s="71"/>
      <c r="I800" s="72"/>
      <c r="J800" s="72"/>
      <c r="K800" s="73"/>
      <c r="L800" s="72"/>
      <c r="M800" s="64" t="str">
        <f t="shared" si="28"/>
        <v/>
      </c>
      <c r="N800" s="65" t="str">
        <f t="shared" si="29"/>
        <v/>
      </c>
      <c r="O800" s="76"/>
      <c r="P800" s="77"/>
      <c r="Q800" s="76"/>
    </row>
    <row r="801" spans="2:17" ht="15" customHeight="1" x14ac:dyDescent="0.25">
      <c r="B801" s="67"/>
      <c r="C801" s="81"/>
      <c r="D801" s="82"/>
      <c r="E801" s="63" t="str">
        <f>IF($C801&lt;&gt;"",VLOOKUP($C801,T_Etablissements[#All],2,0),"")</f>
        <v/>
      </c>
      <c r="F801" s="81"/>
      <c r="G801" s="82"/>
      <c r="H801" s="71"/>
      <c r="I801" s="72"/>
      <c r="J801" s="72"/>
      <c r="K801" s="73"/>
      <c r="L801" s="72"/>
      <c r="M801" s="64" t="str">
        <f t="shared" si="28"/>
        <v/>
      </c>
      <c r="N801" s="65" t="str">
        <f t="shared" si="29"/>
        <v/>
      </c>
      <c r="O801" s="76"/>
      <c r="P801" s="77"/>
      <c r="Q801" s="76"/>
    </row>
    <row r="802" spans="2:17" ht="15" customHeight="1" x14ac:dyDescent="0.25">
      <c r="B802" s="67"/>
      <c r="C802" s="81"/>
      <c r="D802" s="82"/>
      <c r="E802" s="63" t="str">
        <f>IF($C802&lt;&gt;"",VLOOKUP($C802,T_Etablissements[#All],2,0),"")</f>
        <v/>
      </c>
      <c r="F802" s="81"/>
      <c r="G802" s="82"/>
      <c r="H802" s="71"/>
      <c r="I802" s="72"/>
      <c r="J802" s="72"/>
      <c r="K802" s="73"/>
      <c r="L802" s="72"/>
      <c r="M802" s="64" t="str">
        <f t="shared" si="28"/>
        <v/>
      </c>
      <c r="N802" s="65" t="str">
        <f t="shared" si="29"/>
        <v/>
      </c>
      <c r="O802" s="76"/>
      <c r="P802" s="77"/>
      <c r="Q802" s="76"/>
    </row>
    <row r="803" spans="2:17" ht="15" customHeight="1" x14ac:dyDescent="0.25">
      <c r="B803" s="67"/>
      <c r="C803" s="81"/>
      <c r="D803" s="82"/>
      <c r="E803" s="63" t="str">
        <f>IF($C803&lt;&gt;"",VLOOKUP($C803,T_Etablissements[#All],2,0),"")</f>
        <v/>
      </c>
      <c r="F803" s="81"/>
      <c r="G803" s="82"/>
      <c r="H803" s="71"/>
      <c r="I803" s="72"/>
      <c r="J803" s="72"/>
      <c r="K803" s="73"/>
      <c r="L803" s="72"/>
      <c r="M803" s="64" t="str">
        <f t="shared" si="28"/>
        <v/>
      </c>
      <c r="N803" s="65" t="str">
        <f t="shared" si="29"/>
        <v/>
      </c>
      <c r="O803" s="76"/>
      <c r="P803" s="77"/>
      <c r="Q803" s="76"/>
    </row>
    <row r="804" spans="2:17" ht="15" customHeight="1" x14ac:dyDescent="0.25">
      <c r="B804" s="67"/>
      <c r="C804" s="81"/>
      <c r="D804" s="82"/>
      <c r="E804" s="63" t="str">
        <f>IF($C804&lt;&gt;"",VLOOKUP($C804,T_Etablissements[#All],2,0),"")</f>
        <v/>
      </c>
      <c r="F804" s="81"/>
      <c r="G804" s="82"/>
      <c r="H804" s="71"/>
      <c r="I804" s="72"/>
      <c r="J804" s="72"/>
      <c r="K804" s="73"/>
      <c r="L804" s="72"/>
      <c r="M804" s="64" t="str">
        <f t="shared" si="28"/>
        <v/>
      </c>
      <c r="N804" s="65" t="str">
        <f t="shared" si="29"/>
        <v/>
      </c>
      <c r="O804" s="76"/>
      <c r="P804" s="77"/>
      <c r="Q804" s="76"/>
    </row>
    <row r="805" spans="2:17" ht="15" customHeight="1" x14ac:dyDescent="0.25">
      <c r="B805" s="67"/>
      <c r="C805" s="81"/>
      <c r="D805" s="82"/>
      <c r="E805" s="63" t="str">
        <f>IF($C805&lt;&gt;"",VLOOKUP($C805,T_Etablissements[#All],2,0),"")</f>
        <v/>
      </c>
      <c r="F805" s="81"/>
      <c r="G805" s="82"/>
      <c r="H805" s="71"/>
      <c r="I805" s="72"/>
      <c r="J805" s="72"/>
      <c r="K805" s="73"/>
      <c r="L805" s="72"/>
      <c r="M805" s="64" t="str">
        <f t="shared" si="28"/>
        <v/>
      </c>
      <c r="N805" s="65" t="str">
        <f t="shared" si="29"/>
        <v/>
      </c>
      <c r="O805" s="76"/>
      <c r="P805" s="77"/>
      <c r="Q805" s="76"/>
    </row>
    <row r="806" spans="2:17" ht="15" customHeight="1" x14ac:dyDescent="0.25">
      <c r="B806" s="67"/>
      <c r="C806" s="81"/>
      <c r="D806" s="82"/>
      <c r="E806" s="63" t="str">
        <f>IF($C806&lt;&gt;"",VLOOKUP($C806,T_Etablissements[#All],2,0),"")</f>
        <v/>
      </c>
      <c r="F806" s="81"/>
      <c r="G806" s="82"/>
      <c r="H806" s="71"/>
      <c r="I806" s="72"/>
      <c r="J806" s="72"/>
      <c r="K806" s="73"/>
      <c r="L806" s="72"/>
      <c r="M806" s="64" t="str">
        <f t="shared" si="28"/>
        <v/>
      </c>
      <c r="N806" s="65" t="str">
        <f t="shared" si="29"/>
        <v/>
      </c>
      <c r="O806" s="76"/>
      <c r="P806" s="77"/>
      <c r="Q806" s="76"/>
    </row>
    <row r="807" spans="2:17" ht="15" customHeight="1" x14ac:dyDescent="0.25">
      <c r="B807" s="67"/>
      <c r="C807" s="81"/>
      <c r="D807" s="82"/>
      <c r="E807" s="63" t="str">
        <f>IF($C807&lt;&gt;"",VLOOKUP($C807,T_Etablissements[#All],2,0),"")</f>
        <v/>
      </c>
      <c r="F807" s="81"/>
      <c r="G807" s="82"/>
      <c r="H807" s="71"/>
      <c r="I807" s="72"/>
      <c r="J807" s="72"/>
      <c r="K807" s="73"/>
      <c r="L807" s="72"/>
      <c r="M807" s="64" t="str">
        <f t="shared" si="28"/>
        <v/>
      </c>
      <c r="N807" s="65" t="str">
        <f t="shared" si="29"/>
        <v/>
      </c>
      <c r="O807" s="76"/>
      <c r="P807" s="77"/>
      <c r="Q807" s="76"/>
    </row>
    <row r="808" spans="2:17" ht="15" customHeight="1" x14ac:dyDescent="0.25">
      <c r="B808" s="67"/>
      <c r="C808" s="81"/>
      <c r="D808" s="82"/>
      <c r="E808" s="63" t="str">
        <f>IF($C808&lt;&gt;"",VLOOKUP($C808,T_Etablissements[#All],2,0),"")</f>
        <v/>
      </c>
      <c r="F808" s="81"/>
      <c r="G808" s="82"/>
      <c r="H808" s="71"/>
      <c r="I808" s="72"/>
      <c r="J808" s="72"/>
      <c r="K808" s="73"/>
      <c r="L808" s="72"/>
      <c r="M808" s="64" t="str">
        <f t="shared" si="28"/>
        <v/>
      </c>
      <c r="N808" s="65" t="str">
        <f t="shared" si="29"/>
        <v/>
      </c>
      <c r="O808" s="76"/>
      <c r="P808" s="77"/>
      <c r="Q808" s="76"/>
    </row>
    <row r="809" spans="2:17" ht="15" customHeight="1" x14ac:dyDescent="0.25">
      <c r="B809" s="67"/>
      <c r="C809" s="81"/>
      <c r="D809" s="82"/>
      <c r="E809" s="63" t="str">
        <f>IF($C809&lt;&gt;"",VLOOKUP($C809,T_Etablissements[#All],2,0),"")</f>
        <v/>
      </c>
      <c r="F809" s="81"/>
      <c r="G809" s="82"/>
      <c r="H809" s="71"/>
      <c r="I809" s="72"/>
      <c r="J809" s="72"/>
      <c r="K809" s="73"/>
      <c r="L809" s="72"/>
      <c r="M809" s="64" t="str">
        <f t="shared" si="28"/>
        <v/>
      </c>
      <c r="N809" s="65" t="str">
        <f t="shared" si="29"/>
        <v/>
      </c>
      <c r="O809" s="76"/>
      <c r="P809" s="77"/>
      <c r="Q809" s="76"/>
    </row>
    <row r="810" spans="2:17" ht="15" customHeight="1" x14ac:dyDescent="0.25">
      <c r="B810" s="67"/>
      <c r="C810" s="81"/>
      <c r="D810" s="82"/>
      <c r="E810" s="63" t="str">
        <f>IF($C810&lt;&gt;"",VLOOKUP($C810,T_Etablissements[#All],2,0),"")</f>
        <v/>
      </c>
      <c r="F810" s="81"/>
      <c r="G810" s="82"/>
      <c r="H810" s="71"/>
      <c r="I810" s="72"/>
      <c r="J810" s="72"/>
      <c r="K810" s="73"/>
      <c r="L810" s="72"/>
      <c r="M810" s="64" t="str">
        <f t="shared" si="28"/>
        <v/>
      </c>
      <c r="N810" s="65" t="str">
        <f t="shared" si="29"/>
        <v/>
      </c>
      <c r="O810" s="76"/>
      <c r="P810" s="77"/>
      <c r="Q810" s="76"/>
    </row>
    <row r="811" spans="2:17" ht="15" customHeight="1" x14ac:dyDescent="0.25">
      <c r="B811" s="67"/>
      <c r="C811" s="81"/>
      <c r="D811" s="82"/>
      <c r="E811" s="63" t="str">
        <f>IF($C811&lt;&gt;"",VLOOKUP($C811,T_Etablissements[#All],2,0),"")</f>
        <v/>
      </c>
      <c r="F811" s="81"/>
      <c r="G811" s="82"/>
      <c r="H811" s="71"/>
      <c r="I811" s="72"/>
      <c r="J811" s="72"/>
      <c r="K811" s="73"/>
      <c r="L811" s="72"/>
      <c r="M811" s="64" t="str">
        <f t="shared" si="28"/>
        <v/>
      </c>
      <c r="N811" s="65" t="str">
        <f t="shared" si="29"/>
        <v/>
      </c>
      <c r="O811" s="76"/>
      <c r="P811" s="77"/>
      <c r="Q811" s="76"/>
    </row>
    <row r="812" spans="2:17" ht="15" customHeight="1" x14ac:dyDescent="0.25">
      <c r="B812" s="67"/>
      <c r="C812" s="81"/>
      <c r="D812" s="82"/>
      <c r="E812" s="63" t="str">
        <f>IF($C812&lt;&gt;"",VLOOKUP($C812,T_Etablissements[#All],2,0),"")</f>
        <v/>
      </c>
      <c r="F812" s="81"/>
      <c r="G812" s="82"/>
      <c r="H812" s="71"/>
      <c r="I812" s="72"/>
      <c r="J812" s="72"/>
      <c r="K812" s="73"/>
      <c r="L812" s="72"/>
      <c r="M812" s="64" t="str">
        <f t="shared" si="28"/>
        <v/>
      </c>
      <c r="N812" s="65" t="str">
        <f t="shared" si="29"/>
        <v/>
      </c>
      <c r="O812" s="76"/>
      <c r="P812" s="77"/>
      <c r="Q812" s="76"/>
    </row>
    <row r="813" spans="2:17" ht="15" customHeight="1" x14ac:dyDescent="0.25">
      <c r="B813" s="67"/>
      <c r="C813" s="81"/>
      <c r="D813" s="82"/>
      <c r="E813" s="63" t="str">
        <f>IF($C813&lt;&gt;"",VLOOKUP($C813,T_Etablissements[#All],2,0),"")</f>
        <v/>
      </c>
      <c r="F813" s="81"/>
      <c r="G813" s="82"/>
      <c r="H813" s="71"/>
      <c r="I813" s="72"/>
      <c r="J813" s="72"/>
      <c r="K813" s="73"/>
      <c r="L813" s="72"/>
      <c r="M813" s="64" t="str">
        <f t="shared" si="28"/>
        <v/>
      </c>
      <c r="N813" s="65" t="str">
        <f t="shared" si="29"/>
        <v/>
      </c>
      <c r="O813" s="76"/>
      <c r="P813" s="77"/>
      <c r="Q813" s="76"/>
    </row>
    <row r="814" spans="2:17" ht="15" customHeight="1" x14ac:dyDescent="0.25">
      <c r="B814" s="67"/>
      <c r="C814" s="81"/>
      <c r="D814" s="82"/>
      <c r="E814" s="63" t="str">
        <f>IF($C814&lt;&gt;"",VLOOKUP($C814,T_Etablissements[#All],2,0),"")</f>
        <v/>
      </c>
      <c r="F814" s="81"/>
      <c r="G814" s="82"/>
      <c r="H814" s="71"/>
      <c r="I814" s="72"/>
      <c r="J814" s="72"/>
      <c r="K814" s="73"/>
      <c r="L814" s="72"/>
      <c r="M814" s="64" t="str">
        <f t="shared" si="28"/>
        <v/>
      </c>
      <c r="N814" s="65" t="str">
        <f t="shared" si="29"/>
        <v/>
      </c>
      <c r="O814" s="76"/>
      <c r="P814" s="77"/>
      <c r="Q814" s="76"/>
    </row>
    <row r="815" spans="2:17" ht="15" customHeight="1" x14ac:dyDescent="0.25">
      <c r="B815" s="67"/>
      <c r="C815" s="81"/>
      <c r="D815" s="82"/>
      <c r="E815" s="63" t="str">
        <f>IF($C815&lt;&gt;"",VLOOKUP($C815,T_Etablissements[#All],2,0),"")</f>
        <v/>
      </c>
      <c r="F815" s="81"/>
      <c r="G815" s="82"/>
      <c r="H815" s="71"/>
      <c r="I815" s="72"/>
      <c r="J815" s="72"/>
      <c r="K815" s="73"/>
      <c r="L815" s="72"/>
      <c r="M815" s="64" t="str">
        <f t="shared" si="28"/>
        <v/>
      </c>
      <c r="N815" s="65" t="str">
        <f t="shared" si="29"/>
        <v/>
      </c>
      <c r="O815" s="76"/>
      <c r="P815" s="77"/>
      <c r="Q815" s="76"/>
    </row>
    <row r="816" spans="2:17" ht="15" customHeight="1" x14ac:dyDescent="0.25">
      <c r="B816" s="67"/>
      <c r="C816" s="81"/>
      <c r="D816" s="82"/>
      <c r="E816" s="63" t="str">
        <f>IF($C816&lt;&gt;"",VLOOKUP($C816,T_Etablissements[#All],2,0),"")</f>
        <v/>
      </c>
      <c r="F816" s="81"/>
      <c r="G816" s="82"/>
      <c r="H816" s="71"/>
      <c r="I816" s="72"/>
      <c r="J816" s="72"/>
      <c r="K816" s="73"/>
      <c r="L816" s="72"/>
      <c r="M816" s="64" t="str">
        <f t="shared" si="28"/>
        <v/>
      </c>
      <c r="N816" s="65" t="str">
        <f t="shared" si="29"/>
        <v/>
      </c>
      <c r="O816" s="76"/>
      <c r="P816" s="77"/>
      <c r="Q816" s="76"/>
    </row>
    <row r="817" spans="2:17" ht="15" customHeight="1" x14ac:dyDescent="0.25">
      <c r="B817" s="67"/>
      <c r="C817" s="81"/>
      <c r="D817" s="82"/>
      <c r="E817" s="63" t="str">
        <f>IF($C817&lt;&gt;"",VLOOKUP($C817,T_Etablissements[#All],2,0),"")</f>
        <v/>
      </c>
      <c r="F817" s="81"/>
      <c r="G817" s="82"/>
      <c r="H817" s="71"/>
      <c r="I817" s="72"/>
      <c r="J817" s="72"/>
      <c r="K817" s="73"/>
      <c r="L817" s="72"/>
      <c r="M817" s="64" t="str">
        <f t="shared" si="28"/>
        <v/>
      </c>
      <c r="N817" s="65" t="str">
        <f t="shared" si="29"/>
        <v/>
      </c>
      <c r="O817" s="76"/>
      <c r="P817" s="77"/>
      <c r="Q817" s="76"/>
    </row>
    <row r="818" spans="2:17" ht="15" customHeight="1" x14ac:dyDescent="0.25">
      <c r="B818" s="67"/>
      <c r="C818" s="81"/>
      <c r="D818" s="82"/>
      <c r="E818" s="63" t="str">
        <f>IF($C818&lt;&gt;"",VLOOKUP($C818,T_Etablissements[#All],2,0),"")</f>
        <v/>
      </c>
      <c r="F818" s="81"/>
      <c r="G818" s="82"/>
      <c r="H818" s="71"/>
      <c r="I818" s="72"/>
      <c r="J818" s="72"/>
      <c r="K818" s="73"/>
      <c r="L818" s="72"/>
      <c r="M818" s="64" t="str">
        <f t="shared" si="28"/>
        <v/>
      </c>
      <c r="N818" s="65" t="str">
        <f t="shared" si="29"/>
        <v/>
      </c>
      <c r="O818" s="76"/>
      <c r="P818" s="77"/>
      <c r="Q818" s="76"/>
    </row>
    <row r="819" spans="2:17" ht="15" customHeight="1" x14ac:dyDescent="0.25">
      <c r="B819" s="67"/>
      <c r="C819" s="81"/>
      <c r="D819" s="82"/>
      <c r="E819" s="63" t="str">
        <f>IF($C819&lt;&gt;"",VLOOKUP($C819,T_Etablissements[#All],2,0),"")</f>
        <v/>
      </c>
      <c r="F819" s="81"/>
      <c r="G819" s="82"/>
      <c r="H819" s="71"/>
      <c r="I819" s="72"/>
      <c r="J819" s="72"/>
      <c r="K819" s="73"/>
      <c r="L819" s="72"/>
      <c r="M819" s="64" t="str">
        <f t="shared" si="28"/>
        <v/>
      </c>
      <c r="N819" s="65" t="str">
        <f t="shared" si="29"/>
        <v/>
      </c>
      <c r="O819" s="76"/>
      <c r="P819" s="77"/>
      <c r="Q819" s="76"/>
    </row>
    <row r="820" spans="2:17" ht="15" customHeight="1" x14ac:dyDescent="0.25">
      <c r="B820" s="67"/>
      <c r="C820" s="81"/>
      <c r="D820" s="82"/>
      <c r="E820" s="63" t="str">
        <f>IF($C820&lt;&gt;"",VLOOKUP($C820,T_Etablissements[#All],2,0),"")</f>
        <v/>
      </c>
      <c r="F820" s="81"/>
      <c r="G820" s="82"/>
      <c r="H820" s="71"/>
      <c r="I820" s="72"/>
      <c r="J820" s="72"/>
      <c r="K820" s="73"/>
      <c r="L820" s="72"/>
      <c r="M820" s="64" t="str">
        <f t="shared" si="28"/>
        <v/>
      </c>
      <c r="N820" s="65" t="str">
        <f t="shared" si="29"/>
        <v/>
      </c>
      <c r="O820" s="76"/>
      <c r="P820" s="77"/>
      <c r="Q820" s="76"/>
    </row>
    <row r="821" spans="2:17" ht="15" customHeight="1" x14ac:dyDescent="0.25">
      <c r="B821" s="67"/>
      <c r="C821" s="81"/>
      <c r="D821" s="82"/>
      <c r="E821" s="63" t="str">
        <f>IF($C821&lt;&gt;"",VLOOKUP($C821,T_Etablissements[#All],2,0),"")</f>
        <v/>
      </c>
      <c r="F821" s="81"/>
      <c r="G821" s="82"/>
      <c r="H821" s="71"/>
      <c r="I821" s="72"/>
      <c r="J821" s="72"/>
      <c r="K821" s="73"/>
      <c r="L821" s="72"/>
      <c r="M821" s="64" t="str">
        <f t="shared" si="28"/>
        <v/>
      </c>
      <c r="N821" s="65" t="str">
        <f t="shared" si="29"/>
        <v/>
      </c>
      <c r="O821" s="76"/>
      <c r="P821" s="77"/>
      <c r="Q821" s="76"/>
    </row>
    <row r="822" spans="2:17" ht="15" customHeight="1" x14ac:dyDescent="0.25">
      <c r="B822" s="67"/>
      <c r="C822" s="81"/>
      <c r="D822" s="82"/>
      <c r="E822" s="63" t="str">
        <f>IF($C822&lt;&gt;"",VLOOKUP($C822,T_Etablissements[#All],2,0),"")</f>
        <v/>
      </c>
      <c r="F822" s="81"/>
      <c r="G822" s="82"/>
      <c r="H822" s="71"/>
      <c r="I822" s="72"/>
      <c r="J822" s="72"/>
      <c r="K822" s="73"/>
      <c r="L822" s="72"/>
      <c r="M822" s="64" t="str">
        <f t="shared" si="28"/>
        <v/>
      </c>
      <c r="N822" s="65" t="str">
        <f t="shared" si="29"/>
        <v/>
      </c>
      <c r="O822" s="76"/>
      <c r="P822" s="77"/>
      <c r="Q822" s="76"/>
    </row>
    <row r="823" spans="2:17" ht="15" customHeight="1" x14ac:dyDescent="0.25">
      <c r="B823" s="67"/>
      <c r="C823" s="81"/>
      <c r="D823" s="82"/>
      <c r="E823" s="63" t="str">
        <f>IF($C823&lt;&gt;"",VLOOKUP($C823,T_Etablissements[#All],2,0),"")</f>
        <v/>
      </c>
      <c r="F823" s="81"/>
      <c r="G823" s="82"/>
      <c r="H823" s="71"/>
      <c r="I823" s="72"/>
      <c r="J823" s="72"/>
      <c r="K823" s="73"/>
      <c r="L823" s="72"/>
      <c r="M823" s="64" t="str">
        <f t="shared" si="28"/>
        <v/>
      </c>
      <c r="N823" s="65" t="str">
        <f t="shared" si="29"/>
        <v/>
      </c>
      <c r="O823" s="76"/>
      <c r="P823" s="77"/>
      <c r="Q823" s="76"/>
    </row>
    <row r="824" spans="2:17" ht="15" customHeight="1" x14ac:dyDescent="0.25">
      <c r="B824" s="67"/>
      <c r="C824" s="81"/>
      <c r="D824" s="82"/>
      <c r="E824" s="63" t="str">
        <f>IF($C824&lt;&gt;"",VLOOKUP($C824,T_Etablissements[#All],2,0),"")</f>
        <v/>
      </c>
      <c r="F824" s="81"/>
      <c r="G824" s="82"/>
      <c r="H824" s="71"/>
      <c r="I824" s="72"/>
      <c r="J824" s="72"/>
      <c r="K824" s="73"/>
      <c r="L824" s="72"/>
      <c r="M824" s="64" t="str">
        <f t="shared" si="28"/>
        <v/>
      </c>
      <c r="N824" s="65" t="str">
        <f t="shared" si="29"/>
        <v/>
      </c>
      <c r="O824" s="76"/>
      <c r="P824" s="77"/>
      <c r="Q824" s="76"/>
    </row>
    <row r="825" spans="2:17" ht="15" customHeight="1" x14ac:dyDescent="0.25">
      <c r="B825" s="67"/>
      <c r="C825" s="81"/>
      <c r="D825" s="82"/>
      <c r="E825" s="63" t="str">
        <f>IF($C825&lt;&gt;"",VLOOKUP($C825,T_Etablissements[#All],2,0),"")</f>
        <v/>
      </c>
      <c r="F825" s="81"/>
      <c r="G825" s="82"/>
      <c r="H825" s="71"/>
      <c r="I825" s="72"/>
      <c r="J825" s="72"/>
      <c r="K825" s="73"/>
      <c r="L825" s="72"/>
      <c r="M825" s="64" t="str">
        <f t="shared" si="28"/>
        <v/>
      </c>
      <c r="N825" s="65" t="str">
        <f t="shared" si="29"/>
        <v/>
      </c>
      <c r="O825" s="76"/>
      <c r="P825" s="77"/>
      <c r="Q825" s="76"/>
    </row>
    <row r="826" spans="2:17" ht="15" customHeight="1" x14ac:dyDescent="0.25">
      <c r="B826" s="67"/>
      <c r="C826" s="81"/>
      <c r="D826" s="82"/>
      <c r="E826" s="63" t="str">
        <f>IF($C826&lt;&gt;"",VLOOKUP($C826,T_Etablissements[#All],2,0),"")</f>
        <v/>
      </c>
      <c r="F826" s="81"/>
      <c r="G826" s="82"/>
      <c r="H826" s="71"/>
      <c r="I826" s="72"/>
      <c r="J826" s="72"/>
      <c r="K826" s="73"/>
      <c r="L826" s="72"/>
      <c r="M826" s="64" t="str">
        <f t="shared" si="28"/>
        <v/>
      </c>
      <c r="N826" s="65" t="str">
        <f t="shared" si="29"/>
        <v/>
      </c>
      <c r="O826" s="76"/>
      <c r="P826" s="77"/>
      <c r="Q826" s="76"/>
    </row>
    <row r="827" spans="2:17" ht="15" customHeight="1" x14ac:dyDescent="0.25">
      <c r="B827" s="67"/>
      <c r="C827" s="81"/>
      <c r="D827" s="82"/>
      <c r="E827" s="63" t="str">
        <f>IF($C827&lt;&gt;"",VLOOKUP($C827,T_Etablissements[#All],2,0),"")</f>
        <v/>
      </c>
      <c r="F827" s="81"/>
      <c r="G827" s="82"/>
      <c r="H827" s="71"/>
      <c r="I827" s="72"/>
      <c r="J827" s="72"/>
      <c r="K827" s="73"/>
      <c r="L827" s="72"/>
      <c r="M827" s="64" t="str">
        <f t="shared" si="28"/>
        <v/>
      </c>
      <c r="N827" s="65" t="str">
        <f t="shared" si="29"/>
        <v/>
      </c>
      <c r="O827" s="76"/>
      <c r="P827" s="77"/>
      <c r="Q827" s="76"/>
    </row>
    <row r="828" spans="2:17" ht="15" customHeight="1" x14ac:dyDescent="0.25">
      <c r="B828" s="67"/>
      <c r="C828" s="81"/>
      <c r="D828" s="82"/>
      <c r="E828" s="63" t="str">
        <f>IF($C828&lt;&gt;"",VLOOKUP($C828,T_Etablissements[#All],2,0),"")</f>
        <v/>
      </c>
      <c r="F828" s="81"/>
      <c r="G828" s="82"/>
      <c r="H828" s="71"/>
      <c r="I828" s="72"/>
      <c r="J828" s="72"/>
      <c r="K828" s="73"/>
      <c r="L828" s="72"/>
      <c r="M828" s="64" t="str">
        <f t="shared" si="28"/>
        <v/>
      </c>
      <c r="N828" s="65" t="str">
        <f t="shared" si="29"/>
        <v/>
      </c>
      <c r="O828" s="76"/>
      <c r="P828" s="77"/>
      <c r="Q828" s="76"/>
    </row>
    <row r="829" spans="2:17" ht="15" customHeight="1" x14ac:dyDescent="0.25">
      <c r="B829" s="67"/>
      <c r="C829" s="81"/>
      <c r="D829" s="82"/>
      <c r="E829" s="63" t="str">
        <f>IF($C829&lt;&gt;"",VLOOKUP($C829,T_Etablissements[#All],2,0),"")</f>
        <v/>
      </c>
      <c r="F829" s="81"/>
      <c r="G829" s="82"/>
      <c r="H829" s="71"/>
      <c r="I829" s="72"/>
      <c r="J829" s="72"/>
      <c r="K829" s="73"/>
      <c r="L829" s="72"/>
      <c r="M829" s="64" t="str">
        <f t="shared" si="28"/>
        <v/>
      </c>
      <c r="N829" s="65" t="str">
        <f t="shared" si="29"/>
        <v/>
      </c>
      <c r="O829" s="76"/>
      <c r="P829" s="77"/>
      <c r="Q829" s="76"/>
    </row>
    <row r="830" spans="2:17" ht="15" customHeight="1" x14ac:dyDescent="0.25">
      <c r="B830" s="67"/>
      <c r="C830" s="81"/>
      <c r="D830" s="82"/>
      <c r="E830" s="63" t="str">
        <f>IF($C830&lt;&gt;"",VLOOKUP($C830,T_Etablissements[#All],2,0),"")</f>
        <v/>
      </c>
      <c r="F830" s="81"/>
      <c r="G830" s="82"/>
      <c r="H830" s="71"/>
      <c r="I830" s="72"/>
      <c r="J830" s="72"/>
      <c r="K830" s="73"/>
      <c r="L830" s="72"/>
      <c r="M830" s="64" t="str">
        <f t="shared" si="28"/>
        <v/>
      </c>
      <c r="N830" s="65" t="str">
        <f t="shared" si="29"/>
        <v/>
      </c>
      <c r="O830" s="76"/>
      <c r="P830" s="77"/>
      <c r="Q830" s="76"/>
    </row>
    <row r="831" spans="2:17" ht="15" customHeight="1" x14ac:dyDescent="0.25">
      <c r="B831" s="67"/>
      <c r="C831" s="81"/>
      <c r="D831" s="82"/>
      <c r="E831" s="63" t="str">
        <f>IF($C831&lt;&gt;"",VLOOKUP($C831,T_Etablissements[#All],2,0),"")</f>
        <v/>
      </c>
      <c r="F831" s="81"/>
      <c r="G831" s="82"/>
      <c r="H831" s="71"/>
      <c r="I831" s="72"/>
      <c r="J831" s="72"/>
      <c r="K831" s="73"/>
      <c r="L831" s="72"/>
      <c r="M831" s="64" t="str">
        <f t="shared" si="28"/>
        <v/>
      </c>
      <c r="N831" s="65" t="str">
        <f t="shared" si="29"/>
        <v/>
      </c>
      <c r="O831" s="76"/>
      <c r="P831" s="77"/>
      <c r="Q831" s="76"/>
    </row>
    <row r="832" spans="2:17" ht="15" customHeight="1" x14ac:dyDescent="0.25">
      <c r="B832" s="67"/>
      <c r="C832" s="81"/>
      <c r="D832" s="82"/>
      <c r="E832" s="63" t="str">
        <f>IF($C832&lt;&gt;"",VLOOKUP($C832,T_Etablissements[#All],2,0),"")</f>
        <v/>
      </c>
      <c r="F832" s="81"/>
      <c r="G832" s="82"/>
      <c r="H832" s="71"/>
      <c r="I832" s="72"/>
      <c r="J832" s="72"/>
      <c r="K832" s="73"/>
      <c r="L832" s="72"/>
      <c r="M832" s="64" t="str">
        <f t="shared" si="28"/>
        <v/>
      </c>
      <c r="N832" s="65" t="str">
        <f t="shared" si="29"/>
        <v/>
      </c>
      <c r="O832" s="76"/>
      <c r="P832" s="77"/>
      <c r="Q832" s="76"/>
    </row>
    <row r="833" spans="2:17" ht="15" customHeight="1" x14ac:dyDescent="0.25">
      <c r="B833" s="67"/>
      <c r="C833" s="81"/>
      <c r="D833" s="82"/>
      <c r="E833" s="63" t="str">
        <f>IF($C833&lt;&gt;"",VLOOKUP($C833,T_Etablissements[#All],2,0),"")</f>
        <v/>
      </c>
      <c r="F833" s="81"/>
      <c r="G833" s="82"/>
      <c r="H833" s="71"/>
      <c r="I833" s="72"/>
      <c r="J833" s="72"/>
      <c r="K833" s="73"/>
      <c r="L833" s="72"/>
      <c r="M833" s="64" t="str">
        <f t="shared" si="28"/>
        <v/>
      </c>
      <c r="N833" s="65" t="str">
        <f t="shared" si="29"/>
        <v/>
      </c>
      <c r="O833" s="76"/>
      <c r="P833" s="77"/>
      <c r="Q833" s="76"/>
    </row>
    <row r="834" spans="2:17" ht="15" customHeight="1" x14ac:dyDescent="0.25">
      <c r="B834" s="67"/>
      <c r="C834" s="81"/>
      <c r="D834" s="82"/>
      <c r="E834" s="63" t="str">
        <f>IF($C834&lt;&gt;"",VLOOKUP($C834,T_Etablissements[#All],2,0),"")</f>
        <v/>
      </c>
      <c r="F834" s="81"/>
      <c r="G834" s="82"/>
      <c r="H834" s="71"/>
      <c r="I834" s="72"/>
      <c r="J834" s="72"/>
      <c r="K834" s="73"/>
      <c r="L834" s="72"/>
      <c r="M834" s="64" t="str">
        <f t="shared" si="28"/>
        <v/>
      </c>
      <c r="N834" s="65" t="str">
        <f t="shared" si="29"/>
        <v/>
      </c>
      <c r="O834" s="76"/>
      <c r="P834" s="77"/>
      <c r="Q834" s="76"/>
    </row>
    <row r="835" spans="2:17" ht="15" customHeight="1" x14ac:dyDescent="0.25">
      <c r="B835" s="67"/>
      <c r="C835" s="81"/>
      <c r="D835" s="82"/>
      <c r="E835" s="63" t="str">
        <f>IF($C835&lt;&gt;"",VLOOKUP($C835,T_Etablissements[#All],2,0),"")</f>
        <v/>
      </c>
      <c r="F835" s="81"/>
      <c r="G835" s="82"/>
      <c r="H835" s="71"/>
      <c r="I835" s="72"/>
      <c r="J835" s="72"/>
      <c r="K835" s="73"/>
      <c r="L835" s="72"/>
      <c r="M835" s="64" t="str">
        <f t="shared" si="28"/>
        <v/>
      </c>
      <c r="N835" s="65" t="str">
        <f t="shared" si="29"/>
        <v/>
      </c>
      <c r="O835" s="76"/>
      <c r="P835" s="77"/>
      <c r="Q835" s="76"/>
    </row>
    <row r="836" spans="2:17" ht="15" customHeight="1" x14ac:dyDescent="0.25">
      <c r="B836" s="67"/>
      <c r="C836" s="81"/>
      <c r="D836" s="82"/>
      <c r="E836" s="63" t="str">
        <f>IF($C836&lt;&gt;"",VLOOKUP($C836,T_Etablissements[#All],2,0),"")</f>
        <v/>
      </c>
      <c r="F836" s="81"/>
      <c r="G836" s="82"/>
      <c r="H836" s="71"/>
      <c r="I836" s="72"/>
      <c r="J836" s="72"/>
      <c r="K836" s="73"/>
      <c r="L836" s="72"/>
      <c r="M836" s="64" t="str">
        <f t="shared" si="28"/>
        <v/>
      </c>
      <c r="N836" s="65" t="str">
        <f t="shared" si="29"/>
        <v/>
      </c>
      <c r="O836" s="76"/>
      <c r="P836" s="77"/>
      <c r="Q836" s="76"/>
    </row>
    <row r="837" spans="2:17" ht="15" customHeight="1" x14ac:dyDescent="0.25">
      <c r="B837" s="67"/>
      <c r="C837" s="81"/>
      <c r="D837" s="82"/>
      <c r="E837" s="63" t="str">
        <f>IF($C837&lt;&gt;"",VLOOKUP($C837,T_Etablissements[#All],2,0),"")</f>
        <v/>
      </c>
      <c r="F837" s="81"/>
      <c r="G837" s="82"/>
      <c r="H837" s="71"/>
      <c r="I837" s="72"/>
      <c r="J837" s="72"/>
      <c r="K837" s="73"/>
      <c r="L837" s="72"/>
      <c r="M837" s="64" t="str">
        <f t="shared" si="28"/>
        <v/>
      </c>
      <c r="N837" s="65" t="str">
        <f t="shared" si="29"/>
        <v/>
      </c>
      <c r="O837" s="76"/>
      <c r="P837" s="77"/>
      <c r="Q837" s="76"/>
    </row>
    <row r="838" spans="2:17" ht="15" customHeight="1" x14ac:dyDescent="0.25">
      <c r="B838" s="67"/>
      <c r="C838" s="81"/>
      <c r="D838" s="82"/>
      <c r="E838" s="63" t="str">
        <f>IF($C838&lt;&gt;"",VLOOKUP($C838,T_Etablissements[#All],2,0),"")</f>
        <v/>
      </c>
      <c r="F838" s="81"/>
      <c r="G838" s="82"/>
      <c r="H838" s="71"/>
      <c r="I838" s="72"/>
      <c r="J838" s="72"/>
      <c r="K838" s="73"/>
      <c r="L838" s="72"/>
      <c r="M838" s="64" t="str">
        <f t="shared" si="28"/>
        <v/>
      </c>
      <c r="N838" s="65" t="str">
        <f t="shared" si="29"/>
        <v/>
      </c>
      <c r="O838" s="76"/>
      <c r="P838" s="77"/>
      <c r="Q838" s="76"/>
    </row>
    <row r="839" spans="2:17" ht="15" customHeight="1" x14ac:dyDescent="0.25">
      <c r="B839" s="67"/>
      <c r="C839" s="81"/>
      <c r="D839" s="82"/>
      <c r="E839" s="63" t="str">
        <f>IF($C839&lt;&gt;"",VLOOKUP($C839,T_Etablissements[#All],2,0),"")</f>
        <v/>
      </c>
      <c r="F839" s="81"/>
      <c r="G839" s="82"/>
      <c r="H839" s="71"/>
      <c r="I839" s="72"/>
      <c r="J839" s="72"/>
      <c r="K839" s="73"/>
      <c r="L839" s="72"/>
      <c r="M839" s="64" t="str">
        <f t="shared" si="28"/>
        <v/>
      </c>
      <c r="N839" s="65" t="str">
        <f t="shared" si="29"/>
        <v/>
      </c>
      <c r="O839" s="76"/>
      <c r="P839" s="77"/>
      <c r="Q839" s="76"/>
    </row>
    <row r="840" spans="2:17" ht="15" customHeight="1" x14ac:dyDescent="0.25">
      <c r="B840" s="67"/>
      <c r="C840" s="81"/>
      <c r="D840" s="82"/>
      <c r="E840" s="63" t="str">
        <f>IF($C840&lt;&gt;"",VLOOKUP($C840,T_Etablissements[#All],2,0),"")</f>
        <v/>
      </c>
      <c r="F840" s="81"/>
      <c r="G840" s="82"/>
      <c r="H840" s="71"/>
      <c r="I840" s="72"/>
      <c r="J840" s="72"/>
      <c r="K840" s="73"/>
      <c r="L840" s="72"/>
      <c r="M840" s="64" t="str">
        <f t="shared" si="28"/>
        <v/>
      </c>
      <c r="N840" s="65" t="str">
        <f t="shared" si="29"/>
        <v/>
      </c>
      <c r="O840" s="76"/>
      <c r="P840" s="77"/>
      <c r="Q840" s="76"/>
    </row>
    <row r="841" spans="2:17" ht="15" customHeight="1" x14ac:dyDescent="0.25">
      <c r="B841" s="67"/>
      <c r="C841" s="81"/>
      <c r="D841" s="82"/>
      <c r="E841" s="63" t="str">
        <f>IF($C841&lt;&gt;"",VLOOKUP($C841,T_Etablissements[#All],2,0),"")</f>
        <v/>
      </c>
      <c r="F841" s="81"/>
      <c r="G841" s="82"/>
      <c r="H841" s="71"/>
      <c r="I841" s="72"/>
      <c r="J841" s="72"/>
      <c r="K841" s="73"/>
      <c r="L841" s="72"/>
      <c r="M841" s="64" t="str">
        <f t="shared" si="28"/>
        <v/>
      </c>
      <c r="N841" s="65" t="str">
        <f t="shared" si="29"/>
        <v/>
      </c>
      <c r="O841" s="76"/>
      <c r="P841" s="77"/>
      <c r="Q841" s="76"/>
    </row>
    <row r="842" spans="2:17" ht="15" customHeight="1" x14ac:dyDescent="0.25">
      <c r="B842" s="67"/>
      <c r="C842" s="81"/>
      <c r="D842" s="82"/>
      <c r="E842" s="63" t="str">
        <f>IF($C842&lt;&gt;"",VLOOKUP($C842,T_Etablissements[#All],2,0),"")</f>
        <v/>
      </c>
      <c r="F842" s="81"/>
      <c r="G842" s="82"/>
      <c r="H842" s="71"/>
      <c r="I842" s="72"/>
      <c r="J842" s="72"/>
      <c r="K842" s="73"/>
      <c r="L842" s="72"/>
      <c r="M842" s="64" t="str">
        <f t="shared" si="28"/>
        <v/>
      </c>
      <c r="N842" s="65" t="str">
        <f t="shared" si="29"/>
        <v/>
      </c>
      <c r="O842" s="76"/>
      <c r="P842" s="77"/>
      <c r="Q842" s="76"/>
    </row>
    <row r="843" spans="2:17" ht="15" customHeight="1" x14ac:dyDescent="0.25">
      <c r="B843" s="67"/>
      <c r="C843" s="81"/>
      <c r="D843" s="82"/>
      <c r="E843" s="63" t="str">
        <f>IF($C843&lt;&gt;"",VLOOKUP($C843,T_Etablissements[#All],2,0),"")</f>
        <v/>
      </c>
      <c r="F843" s="81"/>
      <c r="G843" s="82"/>
      <c r="H843" s="71"/>
      <c r="I843" s="72"/>
      <c r="J843" s="72"/>
      <c r="K843" s="73"/>
      <c r="L843" s="72"/>
      <c r="M843" s="64" t="str">
        <f t="shared" si="28"/>
        <v/>
      </c>
      <c r="N843" s="65" t="str">
        <f t="shared" si="29"/>
        <v/>
      </c>
      <c r="O843" s="76"/>
      <c r="P843" s="77"/>
      <c r="Q843" s="76"/>
    </row>
    <row r="844" spans="2:17" ht="15" customHeight="1" x14ac:dyDescent="0.25">
      <c r="B844" s="67"/>
      <c r="C844" s="81"/>
      <c r="D844" s="82"/>
      <c r="E844" s="63" t="str">
        <f>IF($C844&lt;&gt;"",VLOOKUP($C844,T_Etablissements[#All],2,0),"")</f>
        <v/>
      </c>
      <c r="F844" s="81"/>
      <c r="G844" s="82"/>
      <c r="H844" s="71"/>
      <c r="I844" s="72"/>
      <c r="J844" s="72"/>
      <c r="K844" s="73"/>
      <c r="L844" s="72"/>
      <c r="M844" s="64" t="str">
        <f t="shared" ref="M844:M849" si="30">IF($L844&lt;&gt;"",YEARFRAC($J844,$L844,4)*12,"")</f>
        <v/>
      </c>
      <c r="N844" s="65" t="str">
        <f t="shared" ref="N844:N849" si="31">IF($L844&lt;&gt;"",$K844/12*(YEARFRAC($J844,$L844,4)*12),"")</f>
        <v/>
      </c>
      <c r="O844" s="76"/>
      <c r="P844" s="77"/>
      <c r="Q844" s="76"/>
    </row>
    <row r="845" spans="2:17" ht="15" customHeight="1" x14ac:dyDescent="0.25">
      <c r="B845" s="67"/>
      <c r="C845" s="81"/>
      <c r="D845" s="82"/>
      <c r="E845" s="63" t="str">
        <f>IF($C845&lt;&gt;"",VLOOKUP($C845,T_Etablissements[#All],2,0),"")</f>
        <v/>
      </c>
      <c r="F845" s="81"/>
      <c r="G845" s="82"/>
      <c r="H845" s="71"/>
      <c r="I845" s="72"/>
      <c r="J845" s="72"/>
      <c r="K845" s="73"/>
      <c r="L845" s="72"/>
      <c r="M845" s="64" t="str">
        <f t="shared" si="30"/>
        <v/>
      </c>
      <c r="N845" s="65" t="str">
        <f t="shared" si="31"/>
        <v/>
      </c>
      <c r="O845" s="76"/>
      <c r="P845" s="77"/>
      <c r="Q845" s="76"/>
    </row>
    <row r="846" spans="2:17" ht="15" customHeight="1" x14ac:dyDescent="0.25">
      <c r="B846" s="67"/>
      <c r="C846" s="81"/>
      <c r="D846" s="82"/>
      <c r="E846" s="63" t="str">
        <f>IF($C846&lt;&gt;"",VLOOKUP($C846,T_Etablissements[#All],2,0),"")</f>
        <v/>
      </c>
      <c r="F846" s="81"/>
      <c r="G846" s="82"/>
      <c r="H846" s="71"/>
      <c r="I846" s="72"/>
      <c r="J846" s="72"/>
      <c r="K846" s="73"/>
      <c r="L846" s="72"/>
      <c r="M846" s="64" t="str">
        <f t="shared" si="30"/>
        <v/>
      </c>
      <c r="N846" s="65" t="str">
        <f t="shared" si="31"/>
        <v/>
      </c>
      <c r="O846" s="76"/>
      <c r="P846" s="77"/>
      <c r="Q846" s="76"/>
    </row>
    <row r="847" spans="2:17" ht="15" customHeight="1" x14ac:dyDescent="0.25">
      <c r="B847" s="67"/>
      <c r="C847" s="81"/>
      <c r="D847" s="82"/>
      <c r="E847" s="63" t="str">
        <f>IF($C847&lt;&gt;"",VLOOKUP($C847,T_Etablissements[#All],2,0),"")</f>
        <v/>
      </c>
      <c r="F847" s="81"/>
      <c r="G847" s="82"/>
      <c r="H847" s="71"/>
      <c r="I847" s="72"/>
      <c r="J847" s="72"/>
      <c r="K847" s="73"/>
      <c r="L847" s="72"/>
      <c r="M847" s="64" t="str">
        <f t="shared" si="30"/>
        <v/>
      </c>
      <c r="N847" s="65" t="str">
        <f t="shared" si="31"/>
        <v/>
      </c>
      <c r="O847" s="76"/>
      <c r="P847" s="77"/>
      <c r="Q847" s="76"/>
    </row>
    <row r="848" spans="2:17" ht="15" customHeight="1" x14ac:dyDescent="0.25">
      <c r="B848" s="67"/>
      <c r="C848" s="81"/>
      <c r="D848" s="82"/>
      <c r="E848" s="63" t="str">
        <f>IF($C848&lt;&gt;"",VLOOKUP($C848,T_Etablissements[#All],2,0),"")</f>
        <v/>
      </c>
      <c r="F848" s="81"/>
      <c r="G848" s="82"/>
      <c r="H848" s="71"/>
      <c r="I848" s="72"/>
      <c r="J848" s="72"/>
      <c r="K848" s="73"/>
      <c r="L848" s="72"/>
      <c r="M848" s="64" t="str">
        <f t="shared" si="30"/>
        <v/>
      </c>
      <c r="N848" s="65" t="str">
        <f t="shared" si="31"/>
        <v/>
      </c>
      <c r="O848" s="76"/>
      <c r="P848" s="77"/>
      <c r="Q848" s="76"/>
    </row>
    <row r="849" spans="2:17" ht="15" customHeight="1" x14ac:dyDescent="0.25">
      <c r="B849" s="67"/>
      <c r="C849" s="81"/>
      <c r="D849" s="82"/>
      <c r="E849" s="63" t="str">
        <f>IF($C849&lt;&gt;"",VLOOKUP($C849,T_Etablissements[#All],2,0),"")</f>
        <v/>
      </c>
      <c r="F849" s="81"/>
      <c r="G849" s="82"/>
      <c r="H849" s="71"/>
      <c r="I849" s="72"/>
      <c r="J849" s="72"/>
      <c r="K849" s="73"/>
      <c r="L849" s="72"/>
      <c r="M849" s="64" t="str">
        <f t="shared" si="30"/>
        <v/>
      </c>
      <c r="N849" s="65" t="str">
        <f t="shared" si="31"/>
        <v/>
      </c>
      <c r="O849" s="76"/>
      <c r="P849" s="77"/>
      <c r="Q849" s="76"/>
    </row>
    <row r="850" spans="2:17" ht="15" customHeight="1" x14ac:dyDescent="0.25">
      <c r="B850" s="67"/>
      <c r="C850" s="84"/>
      <c r="D850" s="85"/>
      <c r="E850" s="63" t="str">
        <f>IF($C850&lt;&gt;"",VLOOKUP($C850,T_Etablissements[#All],2,0),"")</f>
        <v/>
      </c>
      <c r="F850" s="84"/>
      <c r="G850" s="85"/>
      <c r="H850" s="68"/>
      <c r="I850" s="69"/>
      <c r="J850" s="69"/>
      <c r="K850" s="70"/>
      <c r="L850" s="69"/>
      <c r="M850" s="64"/>
      <c r="N850" s="65"/>
      <c r="O850" s="74"/>
      <c r="P850" s="75"/>
      <c r="Q850" s="74"/>
    </row>
    <row r="851" spans="2:17" ht="15" customHeight="1" x14ac:dyDescent="0.25">
      <c r="B851" s="67"/>
      <c r="C851" s="81"/>
      <c r="D851" s="82"/>
      <c r="E851" s="63" t="str">
        <f>IF($C851&lt;&gt;"",VLOOKUP($C851,T_Etablissements[#All],2,0),"")</f>
        <v/>
      </c>
      <c r="F851" s="81"/>
      <c r="G851" s="82"/>
      <c r="H851" s="71"/>
      <c r="I851" s="69"/>
      <c r="J851" s="69"/>
      <c r="K851" s="70"/>
      <c r="L851" s="69"/>
      <c r="M851" s="64"/>
      <c r="N851" s="65"/>
      <c r="O851" s="76"/>
      <c r="P851" s="77"/>
      <c r="Q851" s="76"/>
    </row>
    <row r="852" spans="2:17" ht="15" customHeight="1" x14ac:dyDescent="0.25">
      <c r="B852" s="67"/>
      <c r="C852" s="81"/>
      <c r="D852" s="82"/>
      <c r="E852" s="63" t="str">
        <f>IF($C852&lt;&gt;"",VLOOKUP($C852,T_Etablissements[#All],2,0),"")</f>
        <v/>
      </c>
      <c r="F852" s="81"/>
      <c r="G852" s="82"/>
      <c r="H852" s="71"/>
      <c r="I852" s="72"/>
      <c r="J852" s="72"/>
      <c r="K852" s="73"/>
      <c r="L852" s="72"/>
      <c r="M852" s="64" t="str">
        <f t="shared" ref="M852:M914" si="32">IF($L852&lt;&gt;"",YEARFRAC($J852,$L852,4)*12,"")</f>
        <v/>
      </c>
      <c r="N852" s="65" t="str">
        <f t="shared" ref="N852:N914" si="33">IF($L852&lt;&gt;"",$K852/12*(YEARFRAC($J852,$L852,4)*12),"")</f>
        <v/>
      </c>
      <c r="O852" s="76"/>
      <c r="P852" s="77"/>
      <c r="Q852" s="76"/>
    </row>
    <row r="853" spans="2:17" ht="15" customHeight="1" x14ac:dyDescent="0.25">
      <c r="B853" s="67"/>
      <c r="C853" s="81"/>
      <c r="D853" s="82"/>
      <c r="E853" s="63" t="str">
        <f>IF($C853&lt;&gt;"",VLOOKUP($C853,T_Etablissements[#All],2,0),"")</f>
        <v/>
      </c>
      <c r="F853" s="81"/>
      <c r="G853" s="82"/>
      <c r="H853" s="71"/>
      <c r="I853" s="72"/>
      <c r="J853" s="72"/>
      <c r="K853" s="73"/>
      <c r="L853" s="72"/>
      <c r="M853" s="64" t="str">
        <f t="shared" si="32"/>
        <v/>
      </c>
      <c r="N853" s="65" t="str">
        <f t="shared" si="33"/>
        <v/>
      </c>
      <c r="O853" s="76"/>
      <c r="P853" s="77"/>
      <c r="Q853" s="76"/>
    </row>
    <row r="854" spans="2:17" ht="15" customHeight="1" x14ac:dyDescent="0.25">
      <c r="B854" s="67"/>
      <c r="C854" s="81"/>
      <c r="D854" s="82"/>
      <c r="E854" s="63" t="str">
        <f>IF($C854&lt;&gt;"",VLOOKUP($C854,T_Etablissements[#All],2,0),"")</f>
        <v/>
      </c>
      <c r="F854" s="81"/>
      <c r="G854" s="82"/>
      <c r="H854" s="71"/>
      <c r="I854" s="72"/>
      <c r="J854" s="72"/>
      <c r="K854" s="73"/>
      <c r="L854" s="72"/>
      <c r="M854" s="64" t="str">
        <f t="shared" si="32"/>
        <v/>
      </c>
      <c r="N854" s="65" t="str">
        <f t="shared" si="33"/>
        <v/>
      </c>
      <c r="O854" s="76"/>
      <c r="P854" s="77"/>
      <c r="Q854" s="76"/>
    </row>
    <row r="855" spans="2:17" ht="15" customHeight="1" x14ac:dyDescent="0.25">
      <c r="B855" s="67"/>
      <c r="C855" s="81"/>
      <c r="D855" s="82"/>
      <c r="E855" s="63" t="str">
        <f>IF($C855&lt;&gt;"",VLOOKUP($C855,T_Etablissements[#All],2,0),"")</f>
        <v/>
      </c>
      <c r="F855" s="81"/>
      <c r="G855" s="82"/>
      <c r="H855" s="71"/>
      <c r="I855" s="72"/>
      <c r="J855" s="72"/>
      <c r="K855" s="73"/>
      <c r="L855" s="72"/>
      <c r="M855" s="64" t="str">
        <f t="shared" si="32"/>
        <v/>
      </c>
      <c r="N855" s="65" t="str">
        <f t="shared" si="33"/>
        <v/>
      </c>
      <c r="O855" s="76"/>
      <c r="P855" s="77"/>
      <c r="Q855" s="76"/>
    </row>
    <row r="856" spans="2:17" ht="15" customHeight="1" x14ac:dyDescent="0.25">
      <c r="B856" s="67"/>
      <c r="C856" s="81"/>
      <c r="D856" s="82"/>
      <c r="E856" s="63" t="str">
        <f>IF($C856&lt;&gt;"",VLOOKUP($C856,T_Etablissements[#All],2,0),"")</f>
        <v/>
      </c>
      <c r="F856" s="81"/>
      <c r="G856" s="82"/>
      <c r="H856" s="71"/>
      <c r="I856" s="72"/>
      <c r="J856" s="72"/>
      <c r="K856" s="73"/>
      <c r="L856" s="72"/>
      <c r="M856" s="64" t="str">
        <f t="shared" si="32"/>
        <v/>
      </c>
      <c r="N856" s="65" t="str">
        <f t="shared" si="33"/>
        <v/>
      </c>
      <c r="O856" s="76"/>
      <c r="P856" s="77"/>
      <c r="Q856" s="76"/>
    </row>
    <row r="857" spans="2:17" ht="15" customHeight="1" x14ac:dyDescent="0.25">
      <c r="B857" s="67"/>
      <c r="C857" s="81"/>
      <c r="D857" s="82"/>
      <c r="E857" s="63" t="str">
        <f>IF($C857&lt;&gt;"",VLOOKUP($C857,T_Etablissements[#All],2,0),"")</f>
        <v/>
      </c>
      <c r="F857" s="81"/>
      <c r="G857" s="82"/>
      <c r="H857" s="71"/>
      <c r="I857" s="72"/>
      <c r="J857" s="72"/>
      <c r="K857" s="73"/>
      <c r="L857" s="72"/>
      <c r="M857" s="64" t="str">
        <f t="shared" si="32"/>
        <v/>
      </c>
      <c r="N857" s="65" t="str">
        <f t="shared" si="33"/>
        <v/>
      </c>
      <c r="O857" s="76"/>
      <c r="P857" s="77"/>
      <c r="Q857" s="76"/>
    </row>
    <row r="858" spans="2:17" ht="15" customHeight="1" x14ac:dyDescent="0.25">
      <c r="B858" s="67"/>
      <c r="C858" s="81"/>
      <c r="D858" s="82"/>
      <c r="E858" s="63" t="str">
        <f>IF($C858&lt;&gt;"",VLOOKUP($C858,T_Etablissements[#All],2,0),"")</f>
        <v/>
      </c>
      <c r="F858" s="81"/>
      <c r="G858" s="82"/>
      <c r="H858" s="71"/>
      <c r="I858" s="72"/>
      <c r="J858" s="72"/>
      <c r="K858" s="73"/>
      <c r="L858" s="72"/>
      <c r="M858" s="64" t="str">
        <f t="shared" si="32"/>
        <v/>
      </c>
      <c r="N858" s="65" t="str">
        <f t="shared" si="33"/>
        <v/>
      </c>
      <c r="O858" s="76"/>
      <c r="P858" s="77"/>
      <c r="Q858" s="76"/>
    </row>
    <row r="859" spans="2:17" ht="15" customHeight="1" x14ac:dyDescent="0.25">
      <c r="B859" s="67"/>
      <c r="C859" s="81"/>
      <c r="D859" s="82"/>
      <c r="E859" s="63" t="str">
        <f>IF($C859&lt;&gt;"",VLOOKUP($C859,T_Etablissements[#All],2,0),"")</f>
        <v/>
      </c>
      <c r="F859" s="81"/>
      <c r="G859" s="82"/>
      <c r="H859" s="71"/>
      <c r="I859" s="72"/>
      <c r="J859" s="72"/>
      <c r="K859" s="73"/>
      <c r="L859" s="72"/>
      <c r="M859" s="64" t="str">
        <f t="shared" si="32"/>
        <v/>
      </c>
      <c r="N859" s="65" t="str">
        <f t="shared" si="33"/>
        <v/>
      </c>
      <c r="O859" s="76"/>
      <c r="P859" s="77"/>
      <c r="Q859" s="76"/>
    </row>
    <row r="860" spans="2:17" ht="15" customHeight="1" x14ac:dyDescent="0.25">
      <c r="B860" s="67"/>
      <c r="C860" s="81"/>
      <c r="D860" s="82"/>
      <c r="E860" s="63" t="str">
        <f>IF($C860&lt;&gt;"",VLOOKUP($C860,T_Etablissements[#All],2,0),"")</f>
        <v/>
      </c>
      <c r="F860" s="81"/>
      <c r="G860" s="82"/>
      <c r="H860" s="71"/>
      <c r="I860" s="72"/>
      <c r="J860" s="72"/>
      <c r="K860" s="73"/>
      <c r="L860" s="72"/>
      <c r="M860" s="64" t="str">
        <f t="shared" si="32"/>
        <v/>
      </c>
      <c r="N860" s="65" t="str">
        <f t="shared" si="33"/>
        <v/>
      </c>
      <c r="O860" s="76"/>
      <c r="P860" s="77"/>
      <c r="Q860" s="76"/>
    </row>
    <row r="861" spans="2:17" ht="15" customHeight="1" x14ac:dyDescent="0.25">
      <c r="B861" s="67"/>
      <c r="C861" s="81"/>
      <c r="D861" s="82"/>
      <c r="E861" s="63" t="str">
        <f>IF($C861&lt;&gt;"",VLOOKUP($C861,T_Etablissements[#All],2,0),"")</f>
        <v/>
      </c>
      <c r="F861" s="81"/>
      <c r="G861" s="82"/>
      <c r="H861" s="71"/>
      <c r="I861" s="72"/>
      <c r="J861" s="72"/>
      <c r="K861" s="73"/>
      <c r="L861" s="72"/>
      <c r="M861" s="64" t="str">
        <f t="shared" si="32"/>
        <v/>
      </c>
      <c r="N861" s="65" t="str">
        <f t="shared" si="33"/>
        <v/>
      </c>
      <c r="O861" s="76"/>
      <c r="P861" s="77"/>
      <c r="Q861" s="76"/>
    </row>
    <row r="862" spans="2:17" ht="15" customHeight="1" x14ac:dyDescent="0.25">
      <c r="B862" s="67"/>
      <c r="C862" s="81"/>
      <c r="D862" s="82"/>
      <c r="E862" s="63" t="str">
        <f>IF($C862&lt;&gt;"",VLOOKUP($C862,T_Etablissements[#All],2,0),"")</f>
        <v/>
      </c>
      <c r="F862" s="81"/>
      <c r="G862" s="82"/>
      <c r="H862" s="71"/>
      <c r="I862" s="72"/>
      <c r="J862" s="72"/>
      <c r="K862" s="73"/>
      <c r="L862" s="72"/>
      <c r="M862" s="64" t="str">
        <f t="shared" si="32"/>
        <v/>
      </c>
      <c r="N862" s="65" t="str">
        <f t="shared" si="33"/>
        <v/>
      </c>
      <c r="O862" s="76"/>
      <c r="P862" s="77"/>
      <c r="Q862" s="76"/>
    </row>
    <row r="863" spans="2:17" ht="15" customHeight="1" x14ac:dyDescent="0.25">
      <c r="B863" s="67"/>
      <c r="C863" s="81"/>
      <c r="D863" s="82"/>
      <c r="E863" s="63" t="str">
        <f>IF($C863&lt;&gt;"",VLOOKUP($C863,T_Etablissements[#All],2,0),"")</f>
        <v/>
      </c>
      <c r="F863" s="81"/>
      <c r="G863" s="82"/>
      <c r="H863" s="71"/>
      <c r="I863" s="72"/>
      <c r="J863" s="72"/>
      <c r="K863" s="73"/>
      <c r="L863" s="72"/>
      <c r="M863" s="64" t="str">
        <f t="shared" si="32"/>
        <v/>
      </c>
      <c r="N863" s="65" t="str">
        <f t="shared" si="33"/>
        <v/>
      </c>
      <c r="O863" s="76"/>
      <c r="P863" s="77"/>
      <c r="Q863" s="76"/>
    </row>
    <row r="864" spans="2:17" ht="15" customHeight="1" x14ac:dyDescent="0.25">
      <c r="B864" s="67"/>
      <c r="C864" s="81"/>
      <c r="D864" s="82"/>
      <c r="E864" s="63" t="str">
        <f>IF($C864&lt;&gt;"",VLOOKUP($C864,T_Etablissements[#All],2,0),"")</f>
        <v/>
      </c>
      <c r="F864" s="81"/>
      <c r="G864" s="82"/>
      <c r="H864" s="71"/>
      <c r="I864" s="72"/>
      <c r="J864" s="72"/>
      <c r="K864" s="73"/>
      <c r="L864" s="72"/>
      <c r="M864" s="64" t="str">
        <f t="shared" si="32"/>
        <v/>
      </c>
      <c r="N864" s="65" t="str">
        <f t="shared" si="33"/>
        <v/>
      </c>
      <c r="O864" s="76"/>
      <c r="P864" s="77"/>
      <c r="Q864" s="76"/>
    </row>
    <row r="865" spans="2:17" ht="15" customHeight="1" x14ac:dyDescent="0.25">
      <c r="B865" s="67"/>
      <c r="C865" s="81"/>
      <c r="D865" s="82"/>
      <c r="E865" s="63" t="str">
        <f>IF($C865&lt;&gt;"",VLOOKUP($C865,T_Etablissements[#All],2,0),"")</f>
        <v/>
      </c>
      <c r="F865" s="81"/>
      <c r="G865" s="82"/>
      <c r="H865" s="71"/>
      <c r="I865" s="72"/>
      <c r="J865" s="72"/>
      <c r="K865" s="73"/>
      <c r="L865" s="72"/>
      <c r="M865" s="64" t="str">
        <f t="shared" si="32"/>
        <v/>
      </c>
      <c r="N865" s="65" t="str">
        <f t="shared" si="33"/>
        <v/>
      </c>
      <c r="O865" s="76"/>
      <c r="P865" s="77"/>
      <c r="Q865" s="76"/>
    </row>
    <row r="866" spans="2:17" ht="15" customHeight="1" x14ac:dyDescent="0.25">
      <c r="B866" s="67"/>
      <c r="C866" s="81"/>
      <c r="D866" s="82"/>
      <c r="E866" s="63" t="str">
        <f>IF($C866&lt;&gt;"",VLOOKUP($C866,T_Etablissements[#All],2,0),"")</f>
        <v/>
      </c>
      <c r="F866" s="81"/>
      <c r="G866" s="82"/>
      <c r="H866" s="71"/>
      <c r="I866" s="72"/>
      <c r="J866" s="72"/>
      <c r="K866" s="73"/>
      <c r="L866" s="72"/>
      <c r="M866" s="64" t="str">
        <f t="shared" si="32"/>
        <v/>
      </c>
      <c r="N866" s="65" t="str">
        <f t="shared" si="33"/>
        <v/>
      </c>
      <c r="O866" s="76"/>
      <c r="P866" s="77"/>
      <c r="Q866" s="76"/>
    </row>
    <row r="867" spans="2:17" ht="15" customHeight="1" x14ac:dyDescent="0.25">
      <c r="B867" s="67"/>
      <c r="C867" s="81"/>
      <c r="D867" s="82"/>
      <c r="E867" s="63" t="str">
        <f>IF($C867&lt;&gt;"",VLOOKUP($C867,T_Etablissements[#All],2,0),"")</f>
        <v/>
      </c>
      <c r="F867" s="81"/>
      <c r="G867" s="82"/>
      <c r="H867" s="71"/>
      <c r="I867" s="72"/>
      <c r="J867" s="72"/>
      <c r="K867" s="73"/>
      <c r="L867" s="72"/>
      <c r="M867" s="64" t="str">
        <f t="shared" si="32"/>
        <v/>
      </c>
      <c r="N867" s="65" t="str">
        <f t="shared" si="33"/>
        <v/>
      </c>
      <c r="O867" s="76"/>
      <c r="P867" s="77"/>
      <c r="Q867" s="76"/>
    </row>
    <row r="868" spans="2:17" ht="15" customHeight="1" x14ac:dyDescent="0.25">
      <c r="B868" s="67"/>
      <c r="C868" s="81"/>
      <c r="D868" s="82"/>
      <c r="E868" s="63" t="str">
        <f>IF($C868&lt;&gt;"",VLOOKUP($C868,T_Etablissements[#All],2,0),"")</f>
        <v/>
      </c>
      <c r="F868" s="81"/>
      <c r="G868" s="82"/>
      <c r="H868" s="71"/>
      <c r="I868" s="72"/>
      <c r="J868" s="72"/>
      <c r="K868" s="73"/>
      <c r="L868" s="72"/>
      <c r="M868" s="64" t="str">
        <f t="shared" si="32"/>
        <v/>
      </c>
      <c r="N868" s="65" t="str">
        <f t="shared" si="33"/>
        <v/>
      </c>
      <c r="O868" s="76"/>
      <c r="P868" s="77"/>
      <c r="Q868" s="76"/>
    </row>
    <row r="869" spans="2:17" ht="15" customHeight="1" x14ac:dyDescent="0.25">
      <c r="B869" s="67"/>
      <c r="C869" s="81"/>
      <c r="D869" s="82"/>
      <c r="E869" s="63" t="str">
        <f>IF($C869&lt;&gt;"",VLOOKUP($C869,T_Etablissements[#All],2,0),"")</f>
        <v/>
      </c>
      <c r="F869" s="81"/>
      <c r="G869" s="82"/>
      <c r="H869" s="71"/>
      <c r="I869" s="72"/>
      <c r="J869" s="72"/>
      <c r="K869" s="73"/>
      <c r="L869" s="72"/>
      <c r="M869" s="64" t="str">
        <f t="shared" si="32"/>
        <v/>
      </c>
      <c r="N869" s="65" t="str">
        <f t="shared" si="33"/>
        <v/>
      </c>
      <c r="O869" s="76"/>
      <c r="P869" s="77"/>
      <c r="Q869" s="76"/>
    </row>
    <row r="870" spans="2:17" ht="15" customHeight="1" x14ac:dyDescent="0.25">
      <c r="B870" s="67"/>
      <c r="C870" s="81"/>
      <c r="D870" s="82"/>
      <c r="E870" s="63" t="str">
        <f>IF($C870&lt;&gt;"",VLOOKUP($C870,T_Etablissements[#All],2,0),"")</f>
        <v/>
      </c>
      <c r="F870" s="81"/>
      <c r="G870" s="82"/>
      <c r="H870" s="71"/>
      <c r="I870" s="72"/>
      <c r="J870" s="72"/>
      <c r="K870" s="73"/>
      <c r="L870" s="72"/>
      <c r="M870" s="64" t="str">
        <f t="shared" si="32"/>
        <v/>
      </c>
      <c r="N870" s="65" t="str">
        <f t="shared" si="33"/>
        <v/>
      </c>
      <c r="O870" s="76"/>
      <c r="P870" s="77"/>
      <c r="Q870" s="76"/>
    </row>
    <row r="871" spans="2:17" ht="15" customHeight="1" x14ac:dyDescent="0.25">
      <c r="B871" s="67"/>
      <c r="C871" s="81"/>
      <c r="D871" s="82"/>
      <c r="E871" s="63" t="str">
        <f>IF($C871&lt;&gt;"",VLOOKUP($C871,T_Etablissements[#All],2,0),"")</f>
        <v/>
      </c>
      <c r="F871" s="81"/>
      <c r="G871" s="82"/>
      <c r="H871" s="71"/>
      <c r="I871" s="72"/>
      <c r="J871" s="72"/>
      <c r="K871" s="73"/>
      <c r="L871" s="72"/>
      <c r="M871" s="64" t="str">
        <f t="shared" si="32"/>
        <v/>
      </c>
      <c r="N871" s="65" t="str">
        <f t="shared" si="33"/>
        <v/>
      </c>
      <c r="O871" s="76"/>
      <c r="P871" s="77"/>
      <c r="Q871" s="76"/>
    </row>
    <row r="872" spans="2:17" ht="15" customHeight="1" x14ac:dyDescent="0.25">
      <c r="B872" s="67"/>
      <c r="C872" s="81"/>
      <c r="D872" s="82"/>
      <c r="E872" s="63" t="str">
        <f>IF($C872&lt;&gt;"",VLOOKUP($C872,T_Etablissements[#All],2,0),"")</f>
        <v/>
      </c>
      <c r="F872" s="81"/>
      <c r="G872" s="82"/>
      <c r="H872" s="71"/>
      <c r="I872" s="72"/>
      <c r="J872" s="72"/>
      <c r="K872" s="73"/>
      <c r="L872" s="72"/>
      <c r="M872" s="64" t="str">
        <f t="shared" si="32"/>
        <v/>
      </c>
      <c r="N872" s="65" t="str">
        <f t="shared" si="33"/>
        <v/>
      </c>
      <c r="O872" s="76"/>
      <c r="P872" s="77"/>
      <c r="Q872" s="76"/>
    </row>
    <row r="873" spans="2:17" ht="15" customHeight="1" x14ac:dyDescent="0.25">
      <c r="B873" s="67"/>
      <c r="C873" s="81"/>
      <c r="D873" s="82"/>
      <c r="E873" s="63" t="str">
        <f>IF($C873&lt;&gt;"",VLOOKUP($C873,T_Etablissements[#All],2,0),"")</f>
        <v/>
      </c>
      <c r="F873" s="81"/>
      <c r="G873" s="82"/>
      <c r="H873" s="71"/>
      <c r="I873" s="72"/>
      <c r="J873" s="72"/>
      <c r="K873" s="73"/>
      <c r="L873" s="72"/>
      <c r="M873" s="64" t="str">
        <f t="shared" si="32"/>
        <v/>
      </c>
      <c r="N873" s="65" t="str">
        <f t="shared" si="33"/>
        <v/>
      </c>
      <c r="O873" s="76"/>
      <c r="P873" s="77"/>
      <c r="Q873" s="76"/>
    </row>
    <row r="874" spans="2:17" ht="15" customHeight="1" x14ac:dyDescent="0.25">
      <c r="B874" s="67"/>
      <c r="C874" s="81"/>
      <c r="D874" s="82"/>
      <c r="E874" s="63" t="str">
        <f>IF($C874&lt;&gt;"",VLOOKUP($C874,T_Etablissements[#All],2,0),"")</f>
        <v/>
      </c>
      <c r="F874" s="81"/>
      <c r="G874" s="82"/>
      <c r="H874" s="71"/>
      <c r="I874" s="72"/>
      <c r="J874" s="72"/>
      <c r="K874" s="73"/>
      <c r="L874" s="72"/>
      <c r="M874" s="64" t="str">
        <f t="shared" si="32"/>
        <v/>
      </c>
      <c r="N874" s="65" t="str">
        <f t="shared" si="33"/>
        <v/>
      </c>
      <c r="O874" s="76"/>
      <c r="P874" s="77"/>
      <c r="Q874" s="76"/>
    </row>
    <row r="875" spans="2:17" ht="15" customHeight="1" x14ac:dyDescent="0.25">
      <c r="B875" s="67"/>
      <c r="C875" s="81"/>
      <c r="D875" s="82"/>
      <c r="E875" s="63" t="str">
        <f>IF($C875&lt;&gt;"",VLOOKUP($C875,T_Etablissements[#All],2,0),"")</f>
        <v/>
      </c>
      <c r="F875" s="81"/>
      <c r="G875" s="82"/>
      <c r="H875" s="71"/>
      <c r="I875" s="72"/>
      <c r="J875" s="72"/>
      <c r="K875" s="73"/>
      <c r="L875" s="72"/>
      <c r="M875" s="64" t="str">
        <f t="shared" si="32"/>
        <v/>
      </c>
      <c r="N875" s="65" t="str">
        <f t="shared" si="33"/>
        <v/>
      </c>
      <c r="O875" s="76"/>
      <c r="P875" s="77"/>
      <c r="Q875" s="76"/>
    </row>
    <row r="876" spans="2:17" ht="15" customHeight="1" x14ac:dyDescent="0.25">
      <c r="B876" s="67"/>
      <c r="C876" s="81"/>
      <c r="D876" s="82"/>
      <c r="E876" s="63" t="str">
        <f>IF($C876&lt;&gt;"",VLOOKUP($C876,T_Etablissements[#All],2,0),"")</f>
        <v/>
      </c>
      <c r="F876" s="81"/>
      <c r="G876" s="82"/>
      <c r="H876" s="71"/>
      <c r="I876" s="72"/>
      <c r="J876" s="72"/>
      <c r="K876" s="73"/>
      <c r="L876" s="72"/>
      <c r="M876" s="64" t="str">
        <f t="shared" si="32"/>
        <v/>
      </c>
      <c r="N876" s="65" t="str">
        <f t="shared" si="33"/>
        <v/>
      </c>
      <c r="O876" s="76"/>
      <c r="P876" s="77"/>
      <c r="Q876" s="76"/>
    </row>
    <row r="877" spans="2:17" ht="15" customHeight="1" x14ac:dyDescent="0.25">
      <c r="B877" s="67"/>
      <c r="C877" s="81"/>
      <c r="D877" s="82"/>
      <c r="E877" s="63" t="str">
        <f>IF($C877&lt;&gt;"",VLOOKUP($C877,T_Etablissements[#All],2,0),"")</f>
        <v/>
      </c>
      <c r="F877" s="81"/>
      <c r="G877" s="82"/>
      <c r="H877" s="71"/>
      <c r="I877" s="72"/>
      <c r="J877" s="72"/>
      <c r="K877" s="73"/>
      <c r="L877" s="72"/>
      <c r="M877" s="64" t="str">
        <f t="shared" si="32"/>
        <v/>
      </c>
      <c r="N877" s="65" t="str">
        <f t="shared" si="33"/>
        <v/>
      </c>
      <c r="O877" s="76"/>
      <c r="P877" s="77"/>
      <c r="Q877" s="76"/>
    </row>
    <row r="878" spans="2:17" ht="15" customHeight="1" x14ac:dyDescent="0.25">
      <c r="B878" s="67"/>
      <c r="C878" s="81"/>
      <c r="D878" s="82"/>
      <c r="E878" s="63" t="str">
        <f>IF($C878&lt;&gt;"",VLOOKUP($C878,T_Etablissements[#All],2,0),"")</f>
        <v/>
      </c>
      <c r="F878" s="81"/>
      <c r="G878" s="82"/>
      <c r="H878" s="71"/>
      <c r="I878" s="72"/>
      <c r="J878" s="72"/>
      <c r="K878" s="73"/>
      <c r="L878" s="72"/>
      <c r="M878" s="64" t="str">
        <f t="shared" si="32"/>
        <v/>
      </c>
      <c r="N878" s="65" t="str">
        <f t="shared" si="33"/>
        <v/>
      </c>
      <c r="O878" s="76"/>
      <c r="P878" s="77"/>
      <c r="Q878" s="76"/>
    </row>
    <row r="879" spans="2:17" ht="15" customHeight="1" x14ac:dyDescent="0.25">
      <c r="B879" s="67"/>
      <c r="C879" s="81"/>
      <c r="D879" s="82"/>
      <c r="E879" s="63" t="str">
        <f>IF($C879&lt;&gt;"",VLOOKUP($C879,T_Etablissements[#All],2,0),"")</f>
        <v/>
      </c>
      <c r="F879" s="81"/>
      <c r="G879" s="82"/>
      <c r="H879" s="71"/>
      <c r="I879" s="72"/>
      <c r="J879" s="72"/>
      <c r="K879" s="73"/>
      <c r="L879" s="72"/>
      <c r="M879" s="64" t="str">
        <f t="shared" si="32"/>
        <v/>
      </c>
      <c r="N879" s="65" t="str">
        <f t="shared" si="33"/>
        <v/>
      </c>
      <c r="O879" s="76"/>
      <c r="P879" s="77"/>
      <c r="Q879" s="76"/>
    </row>
    <row r="880" spans="2:17" ht="15" customHeight="1" x14ac:dyDescent="0.25">
      <c r="B880" s="67"/>
      <c r="C880" s="81"/>
      <c r="D880" s="82"/>
      <c r="E880" s="63" t="str">
        <f>IF($C880&lt;&gt;"",VLOOKUP($C880,T_Etablissements[#All],2,0),"")</f>
        <v/>
      </c>
      <c r="F880" s="81"/>
      <c r="G880" s="82"/>
      <c r="H880" s="71"/>
      <c r="I880" s="72"/>
      <c r="J880" s="72"/>
      <c r="K880" s="73"/>
      <c r="L880" s="72"/>
      <c r="M880" s="64" t="str">
        <f t="shared" si="32"/>
        <v/>
      </c>
      <c r="N880" s="65" t="str">
        <f t="shared" si="33"/>
        <v/>
      </c>
      <c r="O880" s="76"/>
      <c r="P880" s="77"/>
      <c r="Q880" s="76"/>
    </row>
    <row r="881" spans="2:17" ht="15" customHeight="1" x14ac:dyDescent="0.25">
      <c r="B881" s="67"/>
      <c r="C881" s="81"/>
      <c r="D881" s="82"/>
      <c r="E881" s="63" t="str">
        <f>IF($C881&lt;&gt;"",VLOOKUP($C881,T_Etablissements[#All],2,0),"")</f>
        <v/>
      </c>
      <c r="F881" s="81"/>
      <c r="G881" s="82"/>
      <c r="H881" s="71"/>
      <c r="I881" s="72"/>
      <c r="J881" s="72"/>
      <c r="K881" s="73"/>
      <c r="L881" s="72"/>
      <c r="M881" s="64" t="str">
        <f t="shared" si="32"/>
        <v/>
      </c>
      <c r="N881" s="65" t="str">
        <f t="shared" si="33"/>
        <v/>
      </c>
      <c r="O881" s="76"/>
      <c r="P881" s="77"/>
      <c r="Q881" s="76"/>
    </row>
    <row r="882" spans="2:17" ht="15" customHeight="1" x14ac:dyDescent="0.25">
      <c r="B882" s="67"/>
      <c r="C882" s="81"/>
      <c r="D882" s="82"/>
      <c r="E882" s="63" t="str">
        <f>IF($C882&lt;&gt;"",VLOOKUP($C882,T_Etablissements[#All],2,0),"")</f>
        <v/>
      </c>
      <c r="F882" s="81"/>
      <c r="G882" s="82"/>
      <c r="H882" s="71"/>
      <c r="I882" s="72"/>
      <c r="J882" s="72"/>
      <c r="K882" s="73"/>
      <c r="L882" s="72"/>
      <c r="M882" s="64" t="str">
        <f t="shared" si="32"/>
        <v/>
      </c>
      <c r="N882" s="65" t="str">
        <f t="shared" si="33"/>
        <v/>
      </c>
      <c r="O882" s="76"/>
      <c r="P882" s="77"/>
      <c r="Q882" s="76"/>
    </row>
    <row r="883" spans="2:17" ht="15" customHeight="1" x14ac:dyDescent="0.25">
      <c r="B883" s="67"/>
      <c r="C883" s="81"/>
      <c r="D883" s="82"/>
      <c r="E883" s="63" t="str">
        <f>IF($C883&lt;&gt;"",VLOOKUP($C883,T_Etablissements[#All],2,0),"")</f>
        <v/>
      </c>
      <c r="F883" s="81"/>
      <c r="G883" s="82"/>
      <c r="H883" s="71"/>
      <c r="I883" s="72"/>
      <c r="J883" s="72"/>
      <c r="K883" s="73"/>
      <c r="L883" s="72"/>
      <c r="M883" s="64" t="str">
        <f t="shared" si="32"/>
        <v/>
      </c>
      <c r="N883" s="65" t="str">
        <f t="shared" si="33"/>
        <v/>
      </c>
      <c r="O883" s="76"/>
      <c r="P883" s="77"/>
      <c r="Q883" s="76"/>
    </row>
    <row r="884" spans="2:17" ht="15" customHeight="1" x14ac:dyDescent="0.25">
      <c r="B884" s="67"/>
      <c r="C884" s="81"/>
      <c r="D884" s="82"/>
      <c r="E884" s="63" t="str">
        <f>IF($C884&lt;&gt;"",VLOOKUP($C884,T_Etablissements[#All],2,0),"")</f>
        <v/>
      </c>
      <c r="F884" s="81"/>
      <c r="G884" s="82"/>
      <c r="H884" s="71"/>
      <c r="I884" s="72"/>
      <c r="J884" s="72"/>
      <c r="K884" s="73"/>
      <c r="L884" s="72"/>
      <c r="M884" s="64" t="str">
        <f t="shared" si="32"/>
        <v/>
      </c>
      <c r="N884" s="65" t="str">
        <f t="shared" si="33"/>
        <v/>
      </c>
      <c r="O884" s="76"/>
      <c r="P884" s="77"/>
      <c r="Q884" s="76"/>
    </row>
    <row r="885" spans="2:17" ht="15" customHeight="1" x14ac:dyDescent="0.25">
      <c r="B885" s="67"/>
      <c r="C885" s="81"/>
      <c r="D885" s="82"/>
      <c r="E885" s="63" t="str">
        <f>IF($C885&lt;&gt;"",VLOOKUP($C885,T_Etablissements[#All],2,0),"")</f>
        <v/>
      </c>
      <c r="F885" s="81"/>
      <c r="G885" s="82"/>
      <c r="H885" s="71"/>
      <c r="I885" s="72"/>
      <c r="J885" s="72"/>
      <c r="K885" s="73"/>
      <c r="L885" s="72"/>
      <c r="M885" s="64" t="str">
        <f t="shared" si="32"/>
        <v/>
      </c>
      <c r="N885" s="65" t="str">
        <f t="shared" si="33"/>
        <v/>
      </c>
      <c r="O885" s="76"/>
      <c r="P885" s="77"/>
      <c r="Q885" s="76"/>
    </row>
    <row r="886" spans="2:17" ht="15" customHeight="1" x14ac:dyDescent="0.25">
      <c r="B886" s="67"/>
      <c r="C886" s="81"/>
      <c r="D886" s="82"/>
      <c r="E886" s="63" t="str">
        <f>IF($C886&lt;&gt;"",VLOOKUP($C886,T_Etablissements[#All],2,0),"")</f>
        <v/>
      </c>
      <c r="F886" s="81"/>
      <c r="G886" s="82"/>
      <c r="H886" s="71"/>
      <c r="I886" s="72"/>
      <c r="J886" s="72"/>
      <c r="K886" s="73"/>
      <c r="L886" s="72"/>
      <c r="M886" s="64" t="str">
        <f t="shared" si="32"/>
        <v/>
      </c>
      <c r="N886" s="65" t="str">
        <f t="shared" si="33"/>
        <v/>
      </c>
      <c r="O886" s="76"/>
      <c r="P886" s="77"/>
      <c r="Q886" s="76"/>
    </row>
    <row r="887" spans="2:17" ht="15" customHeight="1" x14ac:dyDescent="0.25">
      <c r="B887" s="67"/>
      <c r="C887" s="81"/>
      <c r="D887" s="82"/>
      <c r="E887" s="63" t="str">
        <f>IF($C887&lt;&gt;"",VLOOKUP($C887,T_Etablissements[#All],2,0),"")</f>
        <v/>
      </c>
      <c r="F887" s="81"/>
      <c r="G887" s="82"/>
      <c r="H887" s="71"/>
      <c r="I887" s="72"/>
      <c r="J887" s="72"/>
      <c r="K887" s="73"/>
      <c r="L887" s="72"/>
      <c r="M887" s="64" t="str">
        <f t="shared" si="32"/>
        <v/>
      </c>
      <c r="N887" s="65" t="str">
        <f t="shared" si="33"/>
        <v/>
      </c>
      <c r="O887" s="76"/>
      <c r="P887" s="77"/>
      <c r="Q887" s="76"/>
    </row>
    <row r="888" spans="2:17" ht="15" customHeight="1" x14ac:dyDescent="0.25">
      <c r="B888" s="67"/>
      <c r="C888" s="81"/>
      <c r="D888" s="82"/>
      <c r="E888" s="63" t="str">
        <f>IF($C888&lt;&gt;"",VLOOKUP($C888,T_Etablissements[#All],2,0),"")</f>
        <v/>
      </c>
      <c r="F888" s="81"/>
      <c r="G888" s="82"/>
      <c r="H888" s="71"/>
      <c r="I888" s="72"/>
      <c r="J888" s="72"/>
      <c r="K888" s="73"/>
      <c r="L888" s="72"/>
      <c r="M888" s="64" t="str">
        <f t="shared" si="32"/>
        <v/>
      </c>
      <c r="N888" s="65" t="str">
        <f t="shared" si="33"/>
        <v/>
      </c>
      <c r="O888" s="76"/>
      <c r="P888" s="77"/>
      <c r="Q888" s="76"/>
    </row>
    <row r="889" spans="2:17" ht="15" customHeight="1" x14ac:dyDescent="0.25">
      <c r="B889" s="67"/>
      <c r="C889" s="81"/>
      <c r="D889" s="82"/>
      <c r="E889" s="63" t="str">
        <f>IF($C889&lt;&gt;"",VLOOKUP($C889,T_Etablissements[#All],2,0),"")</f>
        <v/>
      </c>
      <c r="F889" s="81"/>
      <c r="G889" s="82"/>
      <c r="H889" s="71"/>
      <c r="I889" s="72"/>
      <c r="J889" s="72"/>
      <c r="K889" s="73"/>
      <c r="L889" s="72"/>
      <c r="M889" s="64" t="str">
        <f t="shared" si="32"/>
        <v/>
      </c>
      <c r="N889" s="65" t="str">
        <f t="shared" si="33"/>
        <v/>
      </c>
      <c r="O889" s="76"/>
      <c r="P889" s="77"/>
      <c r="Q889" s="76"/>
    </row>
    <row r="890" spans="2:17" ht="15" customHeight="1" x14ac:dyDescent="0.25">
      <c r="B890" s="67"/>
      <c r="C890" s="81"/>
      <c r="D890" s="82"/>
      <c r="E890" s="63" t="str">
        <f>IF($C890&lt;&gt;"",VLOOKUP($C890,T_Etablissements[#All],2,0),"")</f>
        <v/>
      </c>
      <c r="F890" s="81"/>
      <c r="G890" s="82"/>
      <c r="H890" s="71"/>
      <c r="I890" s="72"/>
      <c r="J890" s="72"/>
      <c r="K890" s="73"/>
      <c r="L890" s="72"/>
      <c r="M890" s="64" t="str">
        <f t="shared" si="32"/>
        <v/>
      </c>
      <c r="N890" s="65" t="str">
        <f t="shared" si="33"/>
        <v/>
      </c>
      <c r="O890" s="76"/>
      <c r="P890" s="77"/>
      <c r="Q890" s="76"/>
    </row>
    <row r="891" spans="2:17" ht="15" customHeight="1" x14ac:dyDescent="0.25">
      <c r="B891" s="67"/>
      <c r="C891" s="81"/>
      <c r="D891" s="82"/>
      <c r="E891" s="63" t="str">
        <f>IF($C891&lt;&gt;"",VLOOKUP($C891,T_Etablissements[#All],2,0),"")</f>
        <v/>
      </c>
      <c r="F891" s="81"/>
      <c r="G891" s="82"/>
      <c r="H891" s="71"/>
      <c r="I891" s="72"/>
      <c r="J891" s="72"/>
      <c r="K891" s="73"/>
      <c r="L891" s="72"/>
      <c r="M891" s="64" t="str">
        <f t="shared" si="32"/>
        <v/>
      </c>
      <c r="N891" s="65" t="str">
        <f t="shared" si="33"/>
        <v/>
      </c>
      <c r="O891" s="76"/>
      <c r="P891" s="77"/>
      <c r="Q891" s="76"/>
    </row>
    <row r="892" spans="2:17" ht="15" customHeight="1" x14ac:dyDescent="0.25">
      <c r="B892" s="67"/>
      <c r="C892" s="81"/>
      <c r="D892" s="82"/>
      <c r="E892" s="63" t="str">
        <f>IF($C892&lt;&gt;"",VLOOKUP($C892,T_Etablissements[#All],2,0),"")</f>
        <v/>
      </c>
      <c r="F892" s="81"/>
      <c r="G892" s="82"/>
      <c r="H892" s="71"/>
      <c r="I892" s="72"/>
      <c r="J892" s="72"/>
      <c r="K892" s="73"/>
      <c r="L892" s="72"/>
      <c r="M892" s="64" t="str">
        <f t="shared" si="32"/>
        <v/>
      </c>
      <c r="N892" s="65" t="str">
        <f t="shared" si="33"/>
        <v/>
      </c>
      <c r="O892" s="76"/>
      <c r="P892" s="77"/>
      <c r="Q892" s="76"/>
    </row>
    <row r="893" spans="2:17" ht="15" customHeight="1" x14ac:dyDescent="0.25">
      <c r="B893" s="67"/>
      <c r="C893" s="81"/>
      <c r="D893" s="82"/>
      <c r="E893" s="63" t="str">
        <f>IF($C893&lt;&gt;"",VLOOKUP($C893,T_Etablissements[#All],2,0),"")</f>
        <v/>
      </c>
      <c r="F893" s="81"/>
      <c r="G893" s="82"/>
      <c r="H893" s="71"/>
      <c r="I893" s="72"/>
      <c r="J893" s="72"/>
      <c r="K893" s="73"/>
      <c r="L893" s="72"/>
      <c r="M893" s="64" t="str">
        <f t="shared" si="32"/>
        <v/>
      </c>
      <c r="N893" s="65" t="str">
        <f t="shared" si="33"/>
        <v/>
      </c>
      <c r="O893" s="76"/>
      <c r="P893" s="77"/>
      <c r="Q893" s="76"/>
    </row>
    <row r="894" spans="2:17" ht="15" customHeight="1" x14ac:dyDescent="0.25">
      <c r="B894" s="67"/>
      <c r="C894" s="81"/>
      <c r="D894" s="82"/>
      <c r="E894" s="63" t="str">
        <f>IF($C894&lt;&gt;"",VLOOKUP($C894,T_Etablissements[#All],2,0),"")</f>
        <v/>
      </c>
      <c r="F894" s="81"/>
      <c r="G894" s="82"/>
      <c r="H894" s="71"/>
      <c r="I894" s="72"/>
      <c r="J894" s="72"/>
      <c r="K894" s="73"/>
      <c r="L894" s="72"/>
      <c r="M894" s="64" t="str">
        <f t="shared" si="32"/>
        <v/>
      </c>
      <c r="N894" s="65" t="str">
        <f t="shared" si="33"/>
        <v/>
      </c>
      <c r="O894" s="76"/>
      <c r="P894" s="77"/>
      <c r="Q894" s="76"/>
    </row>
    <row r="895" spans="2:17" ht="15" customHeight="1" x14ac:dyDescent="0.25">
      <c r="B895" s="67"/>
      <c r="C895" s="81"/>
      <c r="D895" s="82"/>
      <c r="E895" s="63" t="str">
        <f>IF($C895&lt;&gt;"",VLOOKUP($C895,T_Etablissements[#All],2,0),"")</f>
        <v/>
      </c>
      <c r="F895" s="81"/>
      <c r="G895" s="82"/>
      <c r="H895" s="71"/>
      <c r="I895" s="72"/>
      <c r="J895" s="72"/>
      <c r="K895" s="73"/>
      <c r="L895" s="72"/>
      <c r="M895" s="64" t="str">
        <f t="shared" si="32"/>
        <v/>
      </c>
      <c r="N895" s="65" t="str">
        <f t="shared" si="33"/>
        <v/>
      </c>
      <c r="O895" s="76"/>
      <c r="P895" s="77"/>
      <c r="Q895" s="76"/>
    </row>
    <row r="896" spans="2:17" ht="15" customHeight="1" x14ac:dyDescent="0.25">
      <c r="B896" s="67"/>
      <c r="C896" s="81"/>
      <c r="D896" s="82"/>
      <c r="E896" s="63" t="str">
        <f>IF($C896&lt;&gt;"",VLOOKUP($C896,T_Etablissements[#All],2,0),"")</f>
        <v/>
      </c>
      <c r="F896" s="81"/>
      <c r="G896" s="82"/>
      <c r="H896" s="71"/>
      <c r="I896" s="72"/>
      <c r="J896" s="72"/>
      <c r="K896" s="73"/>
      <c r="L896" s="72"/>
      <c r="M896" s="64" t="str">
        <f t="shared" si="32"/>
        <v/>
      </c>
      <c r="N896" s="65" t="str">
        <f t="shared" si="33"/>
        <v/>
      </c>
      <c r="O896" s="76"/>
      <c r="P896" s="77"/>
      <c r="Q896" s="76"/>
    </row>
    <row r="897" spans="2:17" ht="15" customHeight="1" x14ac:dyDescent="0.25">
      <c r="B897" s="67"/>
      <c r="C897" s="81"/>
      <c r="D897" s="82"/>
      <c r="E897" s="63" t="str">
        <f>IF($C897&lt;&gt;"",VLOOKUP($C897,T_Etablissements[#All],2,0),"")</f>
        <v/>
      </c>
      <c r="F897" s="81"/>
      <c r="G897" s="82"/>
      <c r="H897" s="71"/>
      <c r="I897" s="72"/>
      <c r="J897" s="72"/>
      <c r="K897" s="73"/>
      <c r="L897" s="72"/>
      <c r="M897" s="64" t="str">
        <f t="shared" si="32"/>
        <v/>
      </c>
      <c r="N897" s="65" t="str">
        <f t="shared" si="33"/>
        <v/>
      </c>
      <c r="O897" s="76"/>
      <c r="P897" s="77"/>
      <c r="Q897" s="76"/>
    </row>
    <row r="898" spans="2:17" ht="15" customHeight="1" x14ac:dyDescent="0.25">
      <c r="B898" s="67"/>
      <c r="C898" s="81"/>
      <c r="D898" s="82"/>
      <c r="E898" s="63" t="str">
        <f>IF($C898&lt;&gt;"",VLOOKUP($C898,T_Etablissements[#All],2,0),"")</f>
        <v/>
      </c>
      <c r="F898" s="81"/>
      <c r="G898" s="82"/>
      <c r="H898" s="71"/>
      <c r="I898" s="72"/>
      <c r="J898" s="72"/>
      <c r="K898" s="73"/>
      <c r="L898" s="72"/>
      <c r="M898" s="64" t="str">
        <f t="shared" si="32"/>
        <v/>
      </c>
      <c r="N898" s="65" t="str">
        <f t="shared" si="33"/>
        <v/>
      </c>
      <c r="O898" s="76"/>
      <c r="P898" s="77"/>
      <c r="Q898" s="76"/>
    </row>
    <row r="899" spans="2:17" ht="15" customHeight="1" x14ac:dyDescent="0.25">
      <c r="B899" s="67"/>
      <c r="C899" s="81"/>
      <c r="D899" s="82"/>
      <c r="E899" s="63" t="str">
        <f>IF($C899&lt;&gt;"",VLOOKUP($C899,T_Etablissements[#All],2,0),"")</f>
        <v/>
      </c>
      <c r="F899" s="81"/>
      <c r="G899" s="82"/>
      <c r="H899" s="71"/>
      <c r="I899" s="72"/>
      <c r="J899" s="72"/>
      <c r="K899" s="73"/>
      <c r="L899" s="72"/>
      <c r="M899" s="64" t="str">
        <f t="shared" si="32"/>
        <v/>
      </c>
      <c r="N899" s="65" t="str">
        <f t="shared" si="33"/>
        <v/>
      </c>
      <c r="O899" s="76"/>
      <c r="P899" s="77"/>
      <c r="Q899" s="76"/>
    </row>
    <row r="900" spans="2:17" ht="15" customHeight="1" x14ac:dyDescent="0.25">
      <c r="B900" s="67"/>
      <c r="C900" s="81"/>
      <c r="D900" s="82"/>
      <c r="E900" s="63" t="str">
        <f>IF($C900&lt;&gt;"",VLOOKUP($C900,T_Etablissements[#All],2,0),"")</f>
        <v/>
      </c>
      <c r="F900" s="81"/>
      <c r="G900" s="82"/>
      <c r="H900" s="71"/>
      <c r="I900" s="72"/>
      <c r="J900" s="72"/>
      <c r="K900" s="73"/>
      <c r="L900" s="72"/>
      <c r="M900" s="64" t="str">
        <f t="shared" si="32"/>
        <v/>
      </c>
      <c r="N900" s="65" t="str">
        <f t="shared" si="33"/>
        <v/>
      </c>
      <c r="O900" s="76"/>
      <c r="P900" s="77"/>
      <c r="Q900" s="76"/>
    </row>
    <row r="901" spans="2:17" ht="15" customHeight="1" x14ac:dyDescent="0.25">
      <c r="B901" s="67"/>
      <c r="C901" s="81"/>
      <c r="D901" s="82"/>
      <c r="E901" s="63" t="str">
        <f>IF($C901&lt;&gt;"",VLOOKUP($C901,T_Etablissements[#All],2,0),"")</f>
        <v/>
      </c>
      <c r="F901" s="81"/>
      <c r="G901" s="82"/>
      <c r="H901" s="71"/>
      <c r="I901" s="72"/>
      <c r="J901" s="72"/>
      <c r="K901" s="73"/>
      <c r="L901" s="72"/>
      <c r="M901" s="64" t="str">
        <f t="shared" si="32"/>
        <v/>
      </c>
      <c r="N901" s="65" t="str">
        <f t="shared" si="33"/>
        <v/>
      </c>
      <c r="O901" s="76"/>
      <c r="P901" s="77"/>
      <c r="Q901" s="76"/>
    </row>
    <row r="902" spans="2:17" ht="15" customHeight="1" x14ac:dyDescent="0.25">
      <c r="B902" s="67"/>
      <c r="C902" s="81"/>
      <c r="D902" s="82"/>
      <c r="E902" s="63" t="str">
        <f>IF($C902&lt;&gt;"",VLOOKUP($C902,T_Etablissements[#All],2,0),"")</f>
        <v/>
      </c>
      <c r="F902" s="81"/>
      <c r="G902" s="82"/>
      <c r="H902" s="71"/>
      <c r="I902" s="72"/>
      <c r="J902" s="72"/>
      <c r="K902" s="73"/>
      <c r="L902" s="72"/>
      <c r="M902" s="64" t="str">
        <f t="shared" si="32"/>
        <v/>
      </c>
      <c r="N902" s="65" t="str">
        <f t="shared" si="33"/>
        <v/>
      </c>
      <c r="O902" s="76"/>
      <c r="P902" s="77"/>
      <c r="Q902" s="76"/>
    </row>
    <row r="903" spans="2:17" ht="15" customHeight="1" x14ac:dyDescent="0.25">
      <c r="B903" s="67"/>
      <c r="C903" s="81"/>
      <c r="D903" s="82"/>
      <c r="E903" s="63" t="str">
        <f>IF($C903&lt;&gt;"",VLOOKUP($C903,T_Etablissements[#All],2,0),"")</f>
        <v/>
      </c>
      <c r="F903" s="81"/>
      <c r="G903" s="82"/>
      <c r="H903" s="71"/>
      <c r="I903" s="72"/>
      <c r="J903" s="72"/>
      <c r="K903" s="73"/>
      <c r="L903" s="72"/>
      <c r="M903" s="64" t="str">
        <f t="shared" si="32"/>
        <v/>
      </c>
      <c r="N903" s="65" t="str">
        <f t="shared" si="33"/>
        <v/>
      </c>
      <c r="O903" s="76"/>
      <c r="P903" s="77"/>
      <c r="Q903" s="76"/>
    </row>
    <row r="904" spans="2:17" ht="15" customHeight="1" x14ac:dyDescent="0.25">
      <c r="B904" s="67"/>
      <c r="C904" s="81"/>
      <c r="D904" s="82"/>
      <c r="E904" s="63" t="str">
        <f>IF($C904&lt;&gt;"",VLOOKUP($C904,T_Etablissements[#All],2,0),"")</f>
        <v/>
      </c>
      <c r="F904" s="81"/>
      <c r="G904" s="82"/>
      <c r="H904" s="71"/>
      <c r="I904" s="72"/>
      <c r="J904" s="72"/>
      <c r="K904" s="73"/>
      <c r="L904" s="72"/>
      <c r="M904" s="64" t="str">
        <f t="shared" si="32"/>
        <v/>
      </c>
      <c r="N904" s="65" t="str">
        <f t="shared" si="33"/>
        <v/>
      </c>
      <c r="O904" s="76"/>
      <c r="P904" s="77"/>
      <c r="Q904" s="76"/>
    </row>
    <row r="905" spans="2:17" ht="15" customHeight="1" x14ac:dyDescent="0.25">
      <c r="B905" s="67"/>
      <c r="C905" s="81"/>
      <c r="D905" s="82"/>
      <c r="E905" s="63" t="str">
        <f>IF($C905&lt;&gt;"",VLOOKUP($C905,T_Etablissements[#All],2,0),"")</f>
        <v/>
      </c>
      <c r="F905" s="81"/>
      <c r="G905" s="82"/>
      <c r="H905" s="71"/>
      <c r="I905" s="72"/>
      <c r="J905" s="72"/>
      <c r="K905" s="73"/>
      <c r="L905" s="72"/>
      <c r="M905" s="64" t="str">
        <f t="shared" si="32"/>
        <v/>
      </c>
      <c r="N905" s="65" t="str">
        <f t="shared" si="33"/>
        <v/>
      </c>
      <c r="O905" s="76"/>
      <c r="P905" s="77"/>
      <c r="Q905" s="76"/>
    </row>
    <row r="906" spans="2:17" ht="15" customHeight="1" x14ac:dyDescent="0.25">
      <c r="B906" s="67"/>
      <c r="C906" s="81"/>
      <c r="D906" s="82"/>
      <c r="E906" s="63" t="str">
        <f>IF($C906&lt;&gt;"",VLOOKUP($C906,T_Etablissements[#All],2,0),"")</f>
        <v/>
      </c>
      <c r="F906" s="81"/>
      <c r="G906" s="82"/>
      <c r="H906" s="71"/>
      <c r="I906" s="72"/>
      <c r="J906" s="72"/>
      <c r="K906" s="73"/>
      <c r="L906" s="72"/>
      <c r="M906" s="64" t="str">
        <f t="shared" si="32"/>
        <v/>
      </c>
      <c r="N906" s="65" t="str">
        <f t="shared" si="33"/>
        <v/>
      </c>
      <c r="O906" s="76"/>
      <c r="P906" s="77"/>
      <c r="Q906" s="76"/>
    </row>
    <row r="907" spans="2:17" ht="15" customHeight="1" x14ac:dyDescent="0.25">
      <c r="B907" s="67"/>
      <c r="C907" s="81"/>
      <c r="D907" s="82"/>
      <c r="E907" s="63" t="str">
        <f>IF($C907&lt;&gt;"",VLOOKUP($C907,T_Etablissements[#All],2,0),"")</f>
        <v/>
      </c>
      <c r="F907" s="81"/>
      <c r="G907" s="82"/>
      <c r="H907" s="71"/>
      <c r="I907" s="72"/>
      <c r="J907" s="72"/>
      <c r="K907" s="73"/>
      <c r="L907" s="72"/>
      <c r="M907" s="64" t="str">
        <f t="shared" si="32"/>
        <v/>
      </c>
      <c r="N907" s="65" t="str">
        <f t="shared" si="33"/>
        <v/>
      </c>
      <c r="O907" s="76"/>
      <c r="P907" s="77"/>
      <c r="Q907" s="76"/>
    </row>
    <row r="908" spans="2:17" ht="15" customHeight="1" x14ac:dyDescent="0.25">
      <c r="B908" s="67"/>
      <c r="C908" s="81"/>
      <c r="D908" s="82"/>
      <c r="E908" s="63" t="str">
        <f>IF($C908&lt;&gt;"",VLOOKUP($C908,T_Etablissements[#All],2,0),"")</f>
        <v/>
      </c>
      <c r="F908" s="81"/>
      <c r="G908" s="82"/>
      <c r="H908" s="71"/>
      <c r="I908" s="72"/>
      <c r="J908" s="72"/>
      <c r="K908" s="73"/>
      <c r="L908" s="72"/>
      <c r="M908" s="64" t="str">
        <f t="shared" si="32"/>
        <v/>
      </c>
      <c r="N908" s="65" t="str">
        <f t="shared" si="33"/>
        <v/>
      </c>
      <c r="O908" s="76"/>
      <c r="P908" s="77"/>
      <c r="Q908" s="76"/>
    </row>
    <row r="909" spans="2:17" ht="15" customHeight="1" x14ac:dyDescent="0.25">
      <c r="B909" s="67"/>
      <c r="C909" s="81"/>
      <c r="D909" s="82"/>
      <c r="E909" s="63" t="str">
        <f>IF($C909&lt;&gt;"",VLOOKUP($C909,T_Etablissements[#All],2,0),"")</f>
        <v/>
      </c>
      <c r="F909" s="81"/>
      <c r="G909" s="82"/>
      <c r="H909" s="71"/>
      <c r="I909" s="72"/>
      <c r="J909" s="72"/>
      <c r="K909" s="73"/>
      <c r="L909" s="72"/>
      <c r="M909" s="64" t="str">
        <f t="shared" si="32"/>
        <v/>
      </c>
      <c r="N909" s="65" t="str">
        <f t="shared" si="33"/>
        <v/>
      </c>
      <c r="O909" s="76"/>
      <c r="P909" s="77"/>
      <c r="Q909" s="76"/>
    </row>
    <row r="910" spans="2:17" ht="15" customHeight="1" x14ac:dyDescent="0.25">
      <c r="B910" s="67"/>
      <c r="C910" s="81"/>
      <c r="D910" s="82"/>
      <c r="E910" s="63" t="str">
        <f>IF($C910&lt;&gt;"",VLOOKUP($C910,T_Etablissements[#All],2,0),"")</f>
        <v/>
      </c>
      <c r="F910" s="81"/>
      <c r="G910" s="82"/>
      <c r="H910" s="71"/>
      <c r="I910" s="72"/>
      <c r="J910" s="72"/>
      <c r="K910" s="73"/>
      <c r="L910" s="72"/>
      <c r="M910" s="64" t="str">
        <f t="shared" si="32"/>
        <v/>
      </c>
      <c r="N910" s="65" t="str">
        <f t="shared" si="33"/>
        <v/>
      </c>
      <c r="O910" s="76"/>
      <c r="P910" s="77"/>
      <c r="Q910" s="76"/>
    </row>
    <row r="911" spans="2:17" ht="15" customHeight="1" x14ac:dyDescent="0.25">
      <c r="B911" s="67"/>
      <c r="C911" s="81"/>
      <c r="D911" s="82"/>
      <c r="E911" s="63" t="str">
        <f>IF($C911&lt;&gt;"",VLOOKUP($C911,T_Etablissements[#All],2,0),"")</f>
        <v/>
      </c>
      <c r="F911" s="81"/>
      <c r="G911" s="82"/>
      <c r="H911" s="71"/>
      <c r="I911" s="72"/>
      <c r="J911" s="72"/>
      <c r="K911" s="73"/>
      <c r="L911" s="72"/>
      <c r="M911" s="64" t="str">
        <f t="shared" si="32"/>
        <v/>
      </c>
      <c r="N911" s="65" t="str">
        <f t="shared" si="33"/>
        <v/>
      </c>
      <c r="O911" s="76"/>
      <c r="P911" s="77"/>
      <c r="Q911" s="76"/>
    </row>
    <row r="912" spans="2:17" ht="15" customHeight="1" x14ac:dyDescent="0.25">
      <c r="B912" s="67"/>
      <c r="C912" s="81"/>
      <c r="D912" s="82"/>
      <c r="E912" s="63" t="str">
        <f>IF($C912&lt;&gt;"",VLOOKUP($C912,T_Etablissements[#All],2,0),"")</f>
        <v/>
      </c>
      <c r="F912" s="81"/>
      <c r="G912" s="82"/>
      <c r="H912" s="71"/>
      <c r="I912" s="72"/>
      <c r="J912" s="72"/>
      <c r="K912" s="73"/>
      <c r="L912" s="72"/>
      <c r="M912" s="64" t="str">
        <f t="shared" si="32"/>
        <v/>
      </c>
      <c r="N912" s="65" t="str">
        <f t="shared" si="33"/>
        <v/>
      </c>
      <c r="O912" s="76"/>
      <c r="P912" s="77"/>
      <c r="Q912" s="76"/>
    </row>
    <row r="913" spans="2:17" ht="15" customHeight="1" x14ac:dyDescent="0.25">
      <c r="B913" s="67"/>
      <c r="C913" s="81"/>
      <c r="D913" s="82"/>
      <c r="E913" s="63" t="str">
        <f>IF($C913&lt;&gt;"",VLOOKUP($C913,T_Etablissements[#All],2,0),"")</f>
        <v/>
      </c>
      <c r="F913" s="81"/>
      <c r="G913" s="82"/>
      <c r="H913" s="71"/>
      <c r="I913" s="72"/>
      <c r="J913" s="72"/>
      <c r="K913" s="73"/>
      <c r="L913" s="72"/>
      <c r="M913" s="64" t="str">
        <f t="shared" si="32"/>
        <v/>
      </c>
      <c r="N913" s="65" t="str">
        <f t="shared" si="33"/>
        <v/>
      </c>
      <c r="O913" s="76"/>
      <c r="P913" s="77"/>
      <c r="Q913" s="76"/>
    </row>
    <row r="914" spans="2:17" ht="15" customHeight="1" x14ac:dyDescent="0.25">
      <c r="B914" s="67"/>
      <c r="C914" s="81"/>
      <c r="D914" s="82"/>
      <c r="E914" s="63" t="str">
        <f>IF($C914&lt;&gt;"",VLOOKUP($C914,T_Etablissements[#All],2,0),"")</f>
        <v/>
      </c>
      <c r="F914" s="81"/>
      <c r="G914" s="82"/>
      <c r="H914" s="71"/>
      <c r="I914" s="72"/>
      <c r="J914" s="72"/>
      <c r="K914" s="73"/>
      <c r="L914" s="72"/>
      <c r="M914" s="64" t="str">
        <f t="shared" si="32"/>
        <v/>
      </c>
      <c r="N914" s="65" t="str">
        <f t="shared" si="33"/>
        <v/>
      </c>
      <c r="O914" s="76"/>
      <c r="P914" s="77"/>
      <c r="Q914" s="76"/>
    </row>
    <row r="915" spans="2:17" ht="15" customHeight="1" x14ac:dyDescent="0.25">
      <c r="B915" s="67"/>
      <c r="C915" s="81"/>
      <c r="D915" s="82"/>
      <c r="E915" s="63" t="str">
        <f>IF($C915&lt;&gt;"",VLOOKUP($C915,T_Etablissements[#All],2,0),"")</f>
        <v/>
      </c>
      <c r="F915" s="81"/>
      <c r="G915" s="82"/>
      <c r="H915" s="71"/>
      <c r="I915" s="72"/>
      <c r="J915" s="72"/>
      <c r="K915" s="73"/>
      <c r="L915" s="72"/>
      <c r="M915" s="64" t="str">
        <f t="shared" ref="M915:M978" si="34">IF($L915&lt;&gt;"",YEARFRAC($J915,$L915,4)*12,"")</f>
        <v/>
      </c>
      <c r="N915" s="65" t="str">
        <f t="shared" ref="N915:N978" si="35">IF($L915&lt;&gt;"",$K915/12*(YEARFRAC($J915,$L915,4)*12),"")</f>
        <v/>
      </c>
      <c r="O915" s="76"/>
      <c r="P915" s="77"/>
      <c r="Q915" s="76"/>
    </row>
    <row r="916" spans="2:17" ht="15" customHeight="1" x14ac:dyDescent="0.25">
      <c r="B916" s="67"/>
      <c r="C916" s="81"/>
      <c r="D916" s="82"/>
      <c r="E916" s="63" t="str">
        <f>IF($C916&lt;&gt;"",VLOOKUP($C916,T_Etablissements[#All],2,0),"")</f>
        <v/>
      </c>
      <c r="F916" s="81"/>
      <c r="G916" s="82"/>
      <c r="H916" s="71"/>
      <c r="I916" s="72"/>
      <c r="J916" s="72"/>
      <c r="K916" s="73"/>
      <c r="L916" s="72"/>
      <c r="M916" s="64" t="str">
        <f t="shared" si="34"/>
        <v/>
      </c>
      <c r="N916" s="65" t="str">
        <f t="shared" si="35"/>
        <v/>
      </c>
      <c r="O916" s="76"/>
      <c r="P916" s="77"/>
      <c r="Q916" s="76"/>
    </row>
    <row r="917" spans="2:17" ht="15" customHeight="1" x14ac:dyDescent="0.25">
      <c r="B917" s="67"/>
      <c r="C917" s="81"/>
      <c r="D917" s="82"/>
      <c r="E917" s="63" t="str">
        <f>IF($C917&lt;&gt;"",VLOOKUP($C917,T_Etablissements[#All],2,0),"")</f>
        <v/>
      </c>
      <c r="F917" s="81"/>
      <c r="G917" s="82"/>
      <c r="H917" s="71"/>
      <c r="I917" s="72"/>
      <c r="J917" s="72"/>
      <c r="K917" s="73"/>
      <c r="L917" s="72"/>
      <c r="M917" s="64" t="str">
        <f t="shared" si="34"/>
        <v/>
      </c>
      <c r="N917" s="65" t="str">
        <f t="shared" si="35"/>
        <v/>
      </c>
      <c r="O917" s="76"/>
      <c r="P917" s="77"/>
      <c r="Q917" s="76"/>
    </row>
    <row r="918" spans="2:17" ht="15" customHeight="1" x14ac:dyDescent="0.25">
      <c r="B918" s="67"/>
      <c r="C918" s="81"/>
      <c r="D918" s="82"/>
      <c r="E918" s="63" t="str">
        <f>IF($C918&lt;&gt;"",VLOOKUP($C918,T_Etablissements[#All],2,0),"")</f>
        <v/>
      </c>
      <c r="F918" s="81"/>
      <c r="G918" s="82"/>
      <c r="H918" s="71"/>
      <c r="I918" s="72"/>
      <c r="J918" s="72"/>
      <c r="K918" s="73"/>
      <c r="L918" s="72"/>
      <c r="M918" s="64" t="str">
        <f t="shared" si="34"/>
        <v/>
      </c>
      <c r="N918" s="65" t="str">
        <f t="shared" si="35"/>
        <v/>
      </c>
      <c r="O918" s="76"/>
      <c r="P918" s="77"/>
      <c r="Q918" s="76"/>
    </row>
    <row r="919" spans="2:17" ht="15" customHeight="1" x14ac:dyDescent="0.25">
      <c r="B919" s="67"/>
      <c r="C919" s="81"/>
      <c r="D919" s="82"/>
      <c r="E919" s="63" t="str">
        <f>IF($C919&lt;&gt;"",VLOOKUP($C919,T_Etablissements[#All],2,0),"")</f>
        <v/>
      </c>
      <c r="F919" s="81"/>
      <c r="G919" s="82"/>
      <c r="H919" s="71"/>
      <c r="I919" s="72"/>
      <c r="J919" s="72"/>
      <c r="K919" s="73"/>
      <c r="L919" s="72"/>
      <c r="M919" s="64" t="str">
        <f t="shared" si="34"/>
        <v/>
      </c>
      <c r="N919" s="65" t="str">
        <f t="shared" si="35"/>
        <v/>
      </c>
      <c r="O919" s="76"/>
      <c r="P919" s="77"/>
      <c r="Q919" s="76"/>
    </row>
    <row r="920" spans="2:17" ht="15" customHeight="1" x14ac:dyDescent="0.25">
      <c r="B920" s="67"/>
      <c r="C920" s="81"/>
      <c r="D920" s="82"/>
      <c r="E920" s="63" t="str">
        <f>IF($C920&lt;&gt;"",VLOOKUP($C920,T_Etablissements[#All],2,0),"")</f>
        <v/>
      </c>
      <c r="F920" s="81"/>
      <c r="G920" s="82"/>
      <c r="H920" s="71"/>
      <c r="I920" s="72"/>
      <c r="J920" s="72"/>
      <c r="K920" s="73"/>
      <c r="L920" s="72"/>
      <c r="M920" s="64" t="str">
        <f t="shared" si="34"/>
        <v/>
      </c>
      <c r="N920" s="65" t="str">
        <f t="shared" si="35"/>
        <v/>
      </c>
      <c r="O920" s="76"/>
      <c r="P920" s="77"/>
      <c r="Q920" s="76"/>
    </row>
    <row r="921" spans="2:17" ht="15" customHeight="1" x14ac:dyDescent="0.25">
      <c r="B921" s="67"/>
      <c r="C921" s="81"/>
      <c r="D921" s="82"/>
      <c r="E921" s="63" t="str">
        <f>IF($C921&lt;&gt;"",VLOOKUP($C921,T_Etablissements[#All],2,0),"")</f>
        <v/>
      </c>
      <c r="F921" s="81"/>
      <c r="G921" s="82"/>
      <c r="H921" s="71"/>
      <c r="I921" s="72"/>
      <c r="J921" s="72"/>
      <c r="K921" s="73"/>
      <c r="L921" s="72"/>
      <c r="M921" s="64" t="str">
        <f t="shared" si="34"/>
        <v/>
      </c>
      <c r="N921" s="65" t="str">
        <f t="shared" si="35"/>
        <v/>
      </c>
      <c r="O921" s="76"/>
      <c r="P921" s="77"/>
      <c r="Q921" s="76"/>
    </row>
    <row r="922" spans="2:17" ht="15" customHeight="1" x14ac:dyDescent="0.25">
      <c r="B922" s="67"/>
      <c r="C922" s="81"/>
      <c r="D922" s="82"/>
      <c r="E922" s="63" t="str">
        <f>IF($C922&lt;&gt;"",VLOOKUP($C922,T_Etablissements[#All],2,0),"")</f>
        <v/>
      </c>
      <c r="F922" s="81"/>
      <c r="G922" s="82"/>
      <c r="H922" s="71"/>
      <c r="I922" s="72"/>
      <c r="J922" s="72"/>
      <c r="K922" s="73"/>
      <c r="L922" s="72"/>
      <c r="M922" s="64" t="str">
        <f t="shared" si="34"/>
        <v/>
      </c>
      <c r="N922" s="65" t="str">
        <f t="shared" si="35"/>
        <v/>
      </c>
      <c r="O922" s="76"/>
      <c r="P922" s="77"/>
      <c r="Q922" s="76"/>
    </row>
    <row r="923" spans="2:17" ht="15" customHeight="1" x14ac:dyDescent="0.25">
      <c r="B923" s="67"/>
      <c r="C923" s="81"/>
      <c r="D923" s="82"/>
      <c r="E923" s="63" t="str">
        <f>IF($C923&lt;&gt;"",VLOOKUP($C923,T_Etablissements[#All],2,0),"")</f>
        <v/>
      </c>
      <c r="F923" s="81"/>
      <c r="G923" s="82"/>
      <c r="H923" s="71"/>
      <c r="I923" s="72"/>
      <c r="J923" s="72"/>
      <c r="K923" s="73"/>
      <c r="L923" s="72"/>
      <c r="M923" s="64" t="str">
        <f t="shared" si="34"/>
        <v/>
      </c>
      <c r="N923" s="65" t="str">
        <f t="shared" si="35"/>
        <v/>
      </c>
      <c r="O923" s="76"/>
      <c r="P923" s="77"/>
      <c r="Q923" s="76"/>
    </row>
    <row r="924" spans="2:17" ht="15" customHeight="1" x14ac:dyDescent="0.25">
      <c r="B924" s="67"/>
      <c r="C924" s="81"/>
      <c r="D924" s="82"/>
      <c r="E924" s="63" t="str">
        <f>IF($C924&lt;&gt;"",VLOOKUP($C924,T_Etablissements[#All],2,0),"")</f>
        <v/>
      </c>
      <c r="F924" s="81"/>
      <c r="G924" s="82"/>
      <c r="H924" s="71"/>
      <c r="I924" s="72"/>
      <c r="J924" s="72"/>
      <c r="K924" s="73"/>
      <c r="L924" s="72"/>
      <c r="M924" s="64" t="str">
        <f t="shared" si="34"/>
        <v/>
      </c>
      <c r="N924" s="65" t="str">
        <f t="shared" si="35"/>
        <v/>
      </c>
      <c r="O924" s="76"/>
      <c r="P924" s="77"/>
      <c r="Q924" s="76"/>
    </row>
    <row r="925" spans="2:17" ht="15" customHeight="1" x14ac:dyDescent="0.25">
      <c r="B925" s="67"/>
      <c r="C925" s="81"/>
      <c r="D925" s="82"/>
      <c r="E925" s="63" t="str">
        <f>IF($C925&lt;&gt;"",VLOOKUP($C925,T_Etablissements[#All],2,0),"")</f>
        <v/>
      </c>
      <c r="F925" s="81"/>
      <c r="G925" s="82"/>
      <c r="H925" s="71"/>
      <c r="I925" s="72"/>
      <c r="J925" s="72"/>
      <c r="K925" s="73"/>
      <c r="L925" s="72"/>
      <c r="M925" s="64" t="str">
        <f t="shared" si="34"/>
        <v/>
      </c>
      <c r="N925" s="65" t="str">
        <f t="shared" si="35"/>
        <v/>
      </c>
      <c r="O925" s="76"/>
      <c r="P925" s="77"/>
      <c r="Q925" s="76"/>
    </row>
    <row r="926" spans="2:17" ht="15" customHeight="1" x14ac:dyDescent="0.25">
      <c r="B926" s="67"/>
      <c r="C926" s="81"/>
      <c r="D926" s="82"/>
      <c r="E926" s="63" t="str">
        <f>IF($C926&lt;&gt;"",VLOOKUP($C926,T_Etablissements[#All],2,0),"")</f>
        <v/>
      </c>
      <c r="F926" s="81"/>
      <c r="G926" s="82"/>
      <c r="H926" s="71"/>
      <c r="I926" s="72"/>
      <c r="J926" s="72"/>
      <c r="K926" s="73"/>
      <c r="L926" s="72"/>
      <c r="M926" s="64" t="str">
        <f t="shared" si="34"/>
        <v/>
      </c>
      <c r="N926" s="65" t="str">
        <f t="shared" si="35"/>
        <v/>
      </c>
      <c r="O926" s="76"/>
      <c r="P926" s="77"/>
      <c r="Q926" s="76"/>
    </row>
    <row r="927" spans="2:17" ht="15" customHeight="1" x14ac:dyDescent="0.25">
      <c r="B927" s="67"/>
      <c r="C927" s="81"/>
      <c r="D927" s="82"/>
      <c r="E927" s="63" t="str">
        <f>IF($C927&lt;&gt;"",VLOOKUP($C927,T_Etablissements[#All],2,0),"")</f>
        <v/>
      </c>
      <c r="F927" s="81"/>
      <c r="G927" s="82"/>
      <c r="H927" s="71"/>
      <c r="I927" s="72"/>
      <c r="J927" s="72"/>
      <c r="K927" s="73"/>
      <c r="L927" s="72"/>
      <c r="M927" s="64" t="str">
        <f t="shared" si="34"/>
        <v/>
      </c>
      <c r="N927" s="65" t="str">
        <f t="shared" si="35"/>
        <v/>
      </c>
      <c r="O927" s="76"/>
      <c r="P927" s="77"/>
      <c r="Q927" s="76"/>
    </row>
    <row r="928" spans="2:17" ht="15" customHeight="1" x14ac:dyDescent="0.25">
      <c r="B928" s="67"/>
      <c r="C928" s="81"/>
      <c r="D928" s="82"/>
      <c r="E928" s="63" t="str">
        <f>IF($C928&lt;&gt;"",VLOOKUP($C928,T_Etablissements[#All],2,0),"")</f>
        <v/>
      </c>
      <c r="F928" s="81"/>
      <c r="G928" s="82"/>
      <c r="H928" s="71"/>
      <c r="I928" s="72"/>
      <c r="J928" s="72"/>
      <c r="K928" s="73"/>
      <c r="L928" s="72"/>
      <c r="M928" s="64" t="str">
        <f t="shared" si="34"/>
        <v/>
      </c>
      <c r="N928" s="65" t="str">
        <f t="shared" si="35"/>
        <v/>
      </c>
      <c r="O928" s="76"/>
      <c r="P928" s="77"/>
      <c r="Q928" s="76"/>
    </row>
    <row r="929" spans="2:17" ht="15" customHeight="1" x14ac:dyDescent="0.25">
      <c r="B929" s="67"/>
      <c r="C929" s="81"/>
      <c r="D929" s="82"/>
      <c r="E929" s="63" t="str">
        <f>IF($C929&lt;&gt;"",VLOOKUP($C929,T_Etablissements[#All],2,0),"")</f>
        <v/>
      </c>
      <c r="F929" s="81"/>
      <c r="G929" s="82"/>
      <c r="H929" s="71"/>
      <c r="I929" s="72"/>
      <c r="J929" s="72"/>
      <c r="K929" s="73"/>
      <c r="L929" s="72"/>
      <c r="M929" s="64" t="str">
        <f t="shared" si="34"/>
        <v/>
      </c>
      <c r="N929" s="65" t="str">
        <f t="shared" si="35"/>
        <v/>
      </c>
      <c r="O929" s="76"/>
      <c r="P929" s="77"/>
      <c r="Q929" s="76"/>
    </row>
    <row r="930" spans="2:17" ht="15" customHeight="1" x14ac:dyDescent="0.25">
      <c r="B930" s="67"/>
      <c r="C930" s="81"/>
      <c r="D930" s="82"/>
      <c r="E930" s="63" t="str">
        <f>IF($C930&lt;&gt;"",VLOOKUP($C930,T_Etablissements[#All],2,0),"")</f>
        <v/>
      </c>
      <c r="F930" s="81"/>
      <c r="G930" s="82"/>
      <c r="H930" s="71"/>
      <c r="I930" s="72"/>
      <c r="J930" s="72"/>
      <c r="K930" s="73"/>
      <c r="L930" s="72"/>
      <c r="M930" s="64" t="str">
        <f t="shared" si="34"/>
        <v/>
      </c>
      <c r="N930" s="65" t="str">
        <f t="shared" si="35"/>
        <v/>
      </c>
      <c r="O930" s="76"/>
      <c r="P930" s="77"/>
      <c r="Q930" s="76"/>
    </row>
    <row r="931" spans="2:17" ht="15" customHeight="1" x14ac:dyDescent="0.25">
      <c r="B931" s="67"/>
      <c r="C931" s="81"/>
      <c r="D931" s="82"/>
      <c r="E931" s="63" t="str">
        <f>IF($C931&lt;&gt;"",VLOOKUP($C931,T_Etablissements[#All],2,0),"")</f>
        <v/>
      </c>
      <c r="F931" s="81"/>
      <c r="G931" s="82"/>
      <c r="H931" s="71"/>
      <c r="I931" s="72"/>
      <c r="J931" s="72"/>
      <c r="K931" s="73"/>
      <c r="L931" s="72"/>
      <c r="M931" s="64" t="str">
        <f t="shared" si="34"/>
        <v/>
      </c>
      <c r="N931" s="65" t="str">
        <f t="shared" si="35"/>
        <v/>
      </c>
      <c r="O931" s="76"/>
      <c r="P931" s="77"/>
      <c r="Q931" s="76"/>
    </row>
    <row r="932" spans="2:17" ht="15" customHeight="1" x14ac:dyDescent="0.25">
      <c r="B932" s="67"/>
      <c r="C932" s="81"/>
      <c r="D932" s="82"/>
      <c r="E932" s="63" t="str">
        <f>IF($C932&lt;&gt;"",VLOOKUP($C932,T_Etablissements[#All],2,0),"")</f>
        <v/>
      </c>
      <c r="F932" s="81"/>
      <c r="G932" s="82"/>
      <c r="H932" s="71"/>
      <c r="I932" s="72"/>
      <c r="J932" s="72"/>
      <c r="K932" s="73"/>
      <c r="L932" s="72"/>
      <c r="M932" s="64" t="str">
        <f t="shared" si="34"/>
        <v/>
      </c>
      <c r="N932" s="65" t="str">
        <f t="shared" si="35"/>
        <v/>
      </c>
      <c r="O932" s="76"/>
      <c r="P932" s="77"/>
      <c r="Q932" s="76"/>
    </row>
    <row r="933" spans="2:17" ht="15" customHeight="1" x14ac:dyDescent="0.25">
      <c r="B933" s="67"/>
      <c r="C933" s="81"/>
      <c r="D933" s="82"/>
      <c r="E933" s="63" t="str">
        <f>IF($C933&lt;&gt;"",VLOOKUP($C933,T_Etablissements[#All],2,0),"")</f>
        <v/>
      </c>
      <c r="F933" s="81"/>
      <c r="G933" s="82"/>
      <c r="H933" s="71"/>
      <c r="I933" s="72"/>
      <c r="J933" s="72"/>
      <c r="K933" s="73"/>
      <c r="L933" s="72"/>
      <c r="M933" s="64" t="str">
        <f t="shared" si="34"/>
        <v/>
      </c>
      <c r="N933" s="65" t="str">
        <f t="shared" si="35"/>
        <v/>
      </c>
      <c r="O933" s="76"/>
      <c r="P933" s="77"/>
      <c r="Q933" s="76"/>
    </row>
    <row r="934" spans="2:17" ht="15" customHeight="1" x14ac:dyDescent="0.25">
      <c r="B934" s="67"/>
      <c r="C934" s="81"/>
      <c r="D934" s="82"/>
      <c r="E934" s="63" t="str">
        <f>IF($C934&lt;&gt;"",VLOOKUP($C934,T_Etablissements[#All],2,0),"")</f>
        <v/>
      </c>
      <c r="F934" s="81"/>
      <c r="G934" s="82"/>
      <c r="H934" s="71"/>
      <c r="I934" s="72"/>
      <c r="J934" s="72"/>
      <c r="K934" s="73"/>
      <c r="L934" s="72"/>
      <c r="M934" s="64" t="str">
        <f t="shared" si="34"/>
        <v/>
      </c>
      <c r="N934" s="65" t="str">
        <f t="shared" si="35"/>
        <v/>
      </c>
      <c r="O934" s="76"/>
      <c r="P934" s="77"/>
      <c r="Q934" s="76"/>
    </row>
    <row r="935" spans="2:17" ht="15" customHeight="1" x14ac:dyDescent="0.25">
      <c r="B935" s="67"/>
      <c r="C935" s="81"/>
      <c r="D935" s="82"/>
      <c r="E935" s="63" t="str">
        <f>IF($C935&lt;&gt;"",VLOOKUP($C935,T_Etablissements[#All],2,0),"")</f>
        <v/>
      </c>
      <c r="F935" s="81"/>
      <c r="G935" s="82"/>
      <c r="H935" s="71"/>
      <c r="I935" s="72"/>
      <c r="J935" s="72"/>
      <c r="K935" s="73"/>
      <c r="L935" s="72"/>
      <c r="M935" s="64" t="str">
        <f t="shared" si="34"/>
        <v/>
      </c>
      <c r="N935" s="65" t="str">
        <f t="shared" si="35"/>
        <v/>
      </c>
      <c r="O935" s="76"/>
      <c r="P935" s="77"/>
      <c r="Q935" s="76"/>
    </row>
    <row r="936" spans="2:17" ht="15" customHeight="1" x14ac:dyDescent="0.25">
      <c r="B936" s="67"/>
      <c r="C936" s="81"/>
      <c r="D936" s="82"/>
      <c r="E936" s="63" t="str">
        <f>IF($C936&lt;&gt;"",VLOOKUP($C936,T_Etablissements[#All],2,0),"")</f>
        <v/>
      </c>
      <c r="F936" s="81"/>
      <c r="G936" s="82"/>
      <c r="H936" s="71"/>
      <c r="I936" s="72"/>
      <c r="J936" s="72"/>
      <c r="K936" s="73"/>
      <c r="L936" s="72"/>
      <c r="M936" s="64" t="str">
        <f t="shared" si="34"/>
        <v/>
      </c>
      <c r="N936" s="65" t="str">
        <f t="shared" si="35"/>
        <v/>
      </c>
      <c r="O936" s="76"/>
      <c r="P936" s="77"/>
      <c r="Q936" s="76"/>
    </row>
    <row r="937" spans="2:17" ht="15" customHeight="1" x14ac:dyDescent="0.25">
      <c r="B937" s="67"/>
      <c r="C937" s="81"/>
      <c r="D937" s="82"/>
      <c r="E937" s="63" t="str">
        <f>IF($C937&lt;&gt;"",VLOOKUP($C937,T_Etablissements[#All],2,0),"")</f>
        <v/>
      </c>
      <c r="F937" s="81"/>
      <c r="G937" s="82"/>
      <c r="H937" s="71"/>
      <c r="I937" s="72"/>
      <c r="J937" s="72"/>
      <c r="K937" s="73"/>
      <c r="L937" s="72"/>
      <c r="M937" s="64" t="str">
        <f t="shared" si="34"/>
        <v/>
      </c>
      <c r="N937" s="65" t="str">
        <f t="shared" si="35"/>
        <v/>
      </c>
      <c r="O937" s="76"/>
      <c r="P937" s="77"/>
      <c r="Q937" s="76"/>
    </row>
    <row r="938" spans="2:17" ht="15" customHeight="1" x14ac:dyDescent="0.25">
      <c r="B938" s="67"/>
      <c r="C938" s="81"/>
      <c r="D938" s="82"/>
      <c r="E938" s="63" t="str">
        <f>IF($C938&lt;&gt;"",VLOOKUP($C938,T_Etablissements[#All],2,0),"")</f>
        <v/>
      </c>
      <c r="F938" s="81"/>
      <c r="G938" s="82"/>
      <c r="H938" s="71"/>
      <c r="I938" s="72"/>
      <c r="J938" s="72"/>
      <c r="K938" s="73"/>
      <c r="L938" s="72"/>
      <c r="M938" s="64" t="str">
        <f t="shared" si="34"/>
        <v/>
      </c>
      <c r="N938" s="65" t="str">
        <f t="shared" si="35"/>
        <v/>
      </c>
      <c r="O938" s="76"/>
      <c r="P938" s="77"/>
      <c r="Q938" s="76"/>
    </row>
    <row r="939" spans="2:17" ht="15" customHeight="1" x14ac:dyDescent="0.25">
      <c r="B939" s="67"/>
      <c r="C939" s="81"/>
      <c r="D939" s="82"/>
      <c r="E939" s="63" t="str">
        <f>IF($C939&lt;&gt;"",VLOOKUP($C939,T_Etablissements[#All],2,0),"")</f>
        <v/>
      </c>
      <c r="F939" s="81"/>
      <c r="G939" s="82"/>
      <c r="H939" s="71"/>
      <c r="I939" s="72"/>
      <c r="J939" s="72"/>
      <c r="K939" s="73"/>
      <c r="L939" s="72"/>
      <c r="M939" s="64" t="str">
        <f t="shared" si="34"/>
        <v/>
      </c>
      <c r="N939" s="65" t="str">
        <f t="shared" si="35"/>
        <v/>
      </c>
      <c r="O939" s="76"/>
      <c r="P939" s="77"/>
      <c r="Q939" s="76"/>
    </row>
    <row r="940" spans="2:17" ht="15" customHeight="1" x14ac:dyDescent="0.25">
      <c r="B940" s="67"/>
      <c r="C940" s="81"/>
      <c r="D940" s="82"/>
      <c r="E940" s="63" t="str">
        <f>IF($C940&lt;&gt;"",VLOOKUP($C940,T_Etablissements[#All],2,0),"")</f>
        <v/>
      </c>
      <c r="F940" s="81"/>
      <c r="G940" s="82"/>
      <c r="H940" s="71"/>
      <c r="I940" s="72"/>
      <c r="J940" s="72"/>
      <c r="K940" s="73"/>
      <c r="L940" s="72"/>
      <c r="M940" s="64" t="str">
        <f t="shared" si="34"/>
        <v/>
      </c>
      <c r="N940" s="65" t="str">
        <f t="shared" si="35"/>
        <v/>
      </c>
      <c r="O940" s="76"/>
      <c r="P940" s="77"/>
      <c r="Q940" s="76"/>
    </row>
    <row r="941" spans="2:17" ht="15" customHeight="1" x14ac:dyDescent="0.25">
      <c r="B941" s="67"/>
      <c r="C941" s="81"/>
      <c r="D941" s="82"/>
      <c r="E941" s="63" t="str">
        <f>IF($C941&lt;&gt;"",VLOOKUP($C941,T_Etablissements[#All],2,0),"")</f>
        <v/>
      </c>
      <c r="F941" s="81"/>
      <c r="G941" s="82"/>
      <c r="H941" s="71"/>
      <c r="I941" s="72"/>
      <c r="J941" s="72"/>
      <c r="K941" s="73"/>
      <c r="L941" s="72"/>
      <c r="M941" s="64" t="str">
        <f t="shared" si="34"/>
        <v/>
      </c>
      <c r="N941" s="65" t="str">
        <f t="shared" si="35"/>
        <v/>
      </c>
      <c r="O941" s="76"/>
      <c r="P941" s="77"/>
      <c r="Q941" s="76"/>
    </row>
    <row r="942" spans="2:17" ht="15" customHeight="1" x14ac:dyDescent="0.25">
      <c r="B942" s="67"/>
      <c r="C942" s="81"/>
      <c r="D942" s="82"/>
      <c r="E942" s="63" t="str">
        <f>IF($C942&lt;&gt;"",VLOOKUP($C942,T_Etablissements[#All],2,0),"")</f>
        <v/>
      </c>
      <c r="F942" s="81"/>
      <c r="G942" s="82"/>
      <c r="H942" s="71"/>
      <c r="I942" s="72"/>
      <c r="J942" s="72"/>
      <c r="K942" s="73"/>
      <c r="L942" s="72"/>
      <c r="M942" s="64" t="str">
        <f t="shared" si="34"/>
        <v/>
      </c>
      <c r="N942" s="65" t="str">
        <f t="shared" si="35"/>
        <v/>
      </c>
      <c r="O942" s="76"/>
      <c r="P942" s="77"/>
      <c r="Q942" s="76"/>
    </row>
    <row r="943" spans="2:17" ht="15" customHeight="1" x14ac:dyDescent="0.25">
      <c r="B943" s="67"/>
      <c r="C943" s="81"/>
      <c r="D943" s="82"/>
      <c r="E943" s="63" t="str">
        <f>IF($C943&lt;&gt;"",VLOOKUP($C943,T_Etablissements[#All],2,0),"")</f>
        <v/>
      </c>
      <c r="F943" s="81"/>
      <c r="G943" s="82"/>
      <c r="H943" s="71"/>
      <c r="I943" s="72"/>
      <c r="J943" s="72"/>
      <c r="K943" s="73"/>
      <c r="L943" s="72"/>
      <c r="M943" s="64" t="str">
        <f t="shared" si="34"/>
        <v/>
      </c>
      <c r="N943" s="65" t="str">
        <f t="shared" si="35"/>
        <v/>
      </c>
      <c r="O943" s="76"/>
      <c r="P943" s="77"/>
      <c r="Q943" s="76"/>
    </row>
    <row r="944" spans="2:17" ht="15" customHeight="1" x14ac:dyDescent="0.25">
      <c r="B944" s="67"/>
      <c r="C944" s="81"/>
      <c r="D944" s="82"/>
      <c r="E944" s="63" t="str">
        <f>IF($C944&lt;&gt;"",VLOOKUP($C944,T_Etablissements[#All],2,0),"")</f>
        <v/>
      </c>
      <c r="F944" s="81"/>
      <c r="G944" s="82"/>
      <c r="H944" s="71"/>
      <c r="I944" s="72"/>
      <c r="J944" s="72"/>
      <c r="K944" s="73"/>
      <c r="L944" s="72"/>
      <c r="M944" s="64" t="str">
        <f t="shared" si="34"/>
        <v/>
      </c>
      <c r="N944" s="65" t="str">
        <f t="shared" si="35"/>
        <v/>
      </c>
      <c r="O944" s="76"/>
      <c r="P944" s="77"/>
      <c r="Q944" s="76"/>
    </row>
    <row r="945" spans="2:17" ht="15" customHeight="1" x14ac:dyDescent="0.25">
      <c r="B945" s="67"/>
      <c r="C945" s="81"/>
      <c r="D945" s="82"/>
      <c r="E945" s="63" t="str">
        <f>IF($C945&lt;&gt;"",VLOOKUP($C945,T_Etablissements[#All],2,0),"")</f>
        <v/>
      </c>
      <c r="F945" s="81"/>
      <c r="G945" s="82"/>
      <c r="H945" s="71"/>
      <c r="I945" s="72"/>
      <c r="J945" s="72"/>
      <c r="K945" s="73"/>
      <c r="L945" s="72"/>
      <c r="M945" s="64" t="str">
        <f t="shared" si="34"/>
        <v/>
      </c>
      <c r="N945" s="65" t="str">
        <f t="shared" si="35"/>
        <v/>
      </c>
      <c r="O945" s="76"/>
      <c r="P945" s="77"/>
      <c r="Q945" s="76"/>
    </row>
    <row r="946" spans="2:17" ht="15" customHeight="1" x14ac:dyDescent="0.25">
      <c r="B946" s="67"/>
      <c r="C946" s="81"/>
      <c r="D946" s="82"/>
      <c r="E946" s="63" t="str">
        <f>IF($C946&lt;&gt;"",VLOOKUP($C946,T_Etablissements[#All],2,0),"")</f>
        <v/>
      </c>
      <c r="F946" s="81"/>
      <c r="G946" s="82"/>
      <c r="H946" s="71"/>
      <c r="I946" s="72"/>
      <c r="J946" s="72"/>
      <c r="K946" s="73"/>
      <c r="L946" s="72"/>
      <c r="M946" s="64" t="str">
        <f t="shared" si="34"/>
        <v/>
      </c>
      <c r="N946" s="65" t="str">
        <f t="shared" si="35"/>
        <v/>
      </c>
      <c r="O946" s="76"/>
      <c r="P946" s="77"/>
      <c r="Q946" s="76"/>
    </row>
    <row r="947" spans="2:17" ht="15" customHeight="1" x14ac:dyDescent="0.25">
      <c r="B947" s="67"/>
      <c r="C947" s="81"/>
      <c r="D947" s="82"/>
      <c r="E947" s="63" t="str">
        <f>IF($C947&lt;&gt;"",VLOOKUP($C947,T_Etablissements[#All],2,0),"")</f>
        <v/>
      </c>
      <c r="F947" s="81"/>
      <c r="G947" s="82"/>
      <c r="H947" s="71"/>
      <c r="I947" s="72"/>
      <c r="J947" s="72"/>
      <c r="K947" s="73"/>
      <c r="L947" s="72"/>
      <c r="M947" s="64" t="str">
        <f t="shared" si="34"/>
        <v/>
      </c>
      <c r="N947" s="65" t="str">
        <f t="shared" si="35"/>
        <v/>
      </c>
      <c r="O947" s="76"/>
      <c r="P947" s="77"/>
      <c r="Q947" s="76"/>
    </row>
    <row r="948" spans="2:17" ht="15" customHeight="1" x14ac:dyDescent="0.25">
      <c r="B948" s="67"/>
      <c r="C948" s="81"/>
      <c r="D948" s="82"/>
      <c r="E948" s="63" t="str">
        <f>IF($C948&lt;&gt;"",VLOOKUP($C948,T_Etablissements[#All],2,0),"")</f>
        <v/>
      </c>
      <c r="F948" s="81"/>
      <c r="G948" s="82"/>
      <c r="H948" s="71"/>
      <c r="I948" s="72"/>
      <c r="J948" s="72"/>
      <c r="K948" s="73"/>
      <c r="L948" s="72"/>
      <c r="M948" s="64" t="str">
        <f t="shared" si="34"/>
        <v/>
      </c>
      <c r="N948" s="65" t="str">
        <f t="shared" si="35"/>
        <v/>
      </c>
      <c r="O948" s="76"/>
      <c r="P948" s="77"/>
      <c r="Q948" s="76"/>
    </row>
    <row r="949" spans="2:17" ht="15" customHeight="1" x14ac:dyDescent="0.25">
      <c r="B949" s="67"/>
      <c r="C949" s="81"/>
      <c r="D949" s="82"/>
      <c r="E949" s="63" t="str">
        <f>IF($C949&lt;&gt;"",VLOOKUP($C949,T_Etablissements[#All],2,0),"")</f>
        <v/>
      </c>
      <c r="F949" s="81"/>
      <c r="G949" s="82"/>
      <c r="H949" s="71"/>
      <c r="I949" s="72"/>
      <c r="J949" s="72"/>
      <c r="K949" s="73"/>
      <c r="L949" s="72"/>
      <c r="M949" s="64" t="str">
        <f t="shared" si="34"/>
        <v/>
      </c>
      <c r="N949" s="65" t="str">
        <f t="shared" si="35"/>
        <v/>
      </c>
      <c r="O949" s="76"/>
      <c r="P949" s="77"/>
      <c r="Q949" s="76"/>
    </row>
    <row r="950" spans="2:17" ht="15" customHeight="1" x14ac:dyDescent="0.25">
      <c r="B950" s="67"/>
      <c r="C950" s="81"/>
      <c r="D950" s="82"/>
      <c r="E950" s="63" t="str">
        <f>IF($C950&lt;&gt;"",VLOOKUP($C950,T_Etablissements[#All],2,0),"")</f>
        <v/>
      </c>
      <c r="F950" s="81"/>
      <c r="G950" s="82"/>
      <c r="H950" s="71"/>
      <c r="I950" s="72"/>
      <c r="J950" s="72"/>
      <c r="K950" s="73"/>
      <c r="L950" s="72"/>
      <c r="M950" s="64" t="str">
        <f t="shared" si="34"/>
        <v/>
      </c>
      <c r="N950" s="65" t="str">
        <f t="shared" si="35"/>
        <v/>
      </c>
      <c r="O950" s="76"/>
      <c r="P950" s="77"/>
      <c r="Q950" s="76"/>
    </row>
    <row r="951" spans="2:17" ht="15" customHeight="1" x14ac:dyDescent="0.25">
      <c r="B951" s="67"/>
      <c r="C951" s="81"/>
      <c r="D951" s="82"/>
      <c r="E951" s="63" t="str">
        <f>IF($C951&lt;&gt;"",VLOOKUP($C951,T_Etablissements[#All],2,0),"")</f>
        <v/>
      </c>
      <c r="F951" s="81"/>
      <c r="G951" s="82"/>
      <c r="H951" s="71"/>
      <c r="I951" s="72"/>
      <c r="J951" s="72"/>
      <c r="K951" s="73"/>
      <c r="L951" s="72"/>
      <c r="M951" s="64" t="str">
        <f t="shared" si="34"/>
        <v/>
      </c>
      <c r="N951" s="65" t="str">
        <f t="shared" si="35"/>
        <v/>
      </c>
      <c r="O951" s="76"/>
      <c r="P951" s="77"/>
      <c r="Q951" s="76"/>
    </row>
    <row r="952" spans="2:17" ht="15" customHeight="1" x14ac:dyDescent="0.25">
      <c r="B952" s="67"/>
      <c r="C952" s="81"/>
      <c r="D952" s="82"/>
      <c r="E952" s="63" t="str">
        <f>IF($C952&lt;&gt;"",VLOOKUP($C952,T_Etablissements[#All],2,0),"")</f>
        <v/>
      </c>
      <c r="F952" s="81"/>
      <c r="G952" s="82"/>
      <c r="H952" s="71"/>
      <c r="I952" s="72"/>
      <c r="J952" s="72"/>
      <c r="K952" s="73"/>
      <c r="L952" s="72"/>
      <c r="M952" s="64" t="str">
        <f t="shared" si="34"/>
        <v/>
      </c>
      <c r="N952" s="65" t="str">
        <f t="shared" si="35"/>
        <v/>
      </c>
      <c r="O952" s="76"/>
      <c r="P952" s="77"/>
      <c r="Q952" s="76"/>
    </row>
    <row r="953" spans="2:17" ht="15" customHeight="1" x14ac:dyDescent="0.25">
      <c r="B953" s="67"/>
      <c r="C953" s="81"/>
      <c r="D953" s="82"/>
      <c r="E953" s="63" t="str">
        <f>IF($C953&lt;&gt;"",VLOOKUP($C953,T_Etablissements[#All],2,0),"")</f>
        <v/>
      </c>
      <c r="F953" s="81"/>
      <c r="G953" s="82"/>
      <c r="H953" s="71"/>
      <c r="I953" s="72"/>
      <c r="J953" s="72"/>
      <c r="K953" s="73"/>
      <c r="L953" s="72"/>
      <c r="M953" s="64" t="str">
        <f t="shared" si="34"/>
        <v/>
      </c>
      <c r="N953" s="65" t="str">
        <f t="shared" si="35"/>
        <v/>
      </c>
      <c r="O953" s="76"/>
      <c r="P953" s="77"/>
      <c r="Q953" s="76"/>
    </row>
    <row r="954" spans="2:17" ht="15" customHeight="1" x14ac:dyDescent="0.25">
      <c r="B954" s="67"/>
      <c r="C954" s="81"/>
      <c r="D954" s="82"/>
      <c r="E954" s="63" t="str">
        <f>IF($C954&lt;&gt;"",VLOOKUP($C954,T_Etablissements[#All],2,0),"")</f>
        <v/>
      </c>
      <c r="F954" s="81"/>
      <c r="G954" s="82"/>
      <c r="H954" s="71"/>
      <c r="I954" s="72"/>
      <c r="J954" s="72"/>
      <c r="K954" s="73"/>
      <c r="L954" s="72"/>
      <c r="M954" s="64" t="str">
        <f t="shared" si="34"/>
        <v/>
      </c>
      <c r="N954" s="65" t="str">
        <f t="shared" si="35"/>
        <v/>
      </c>
      <c r="O954" s="76"/>
      <c r="P954" s="77"/>
      <c r="Q954" s="76"/>
    </row>
    <row r="955" spans="2:17" ht="15" customHeight="1" x14ac:dyDescent="0.25">
      <c r="B955" s="67"/>
      <c r="C955" s="81"/>
      <c r="D955" s="82"/>
      <c r="E955" s="63" t="str">
        <f>IF($C955&lt;&gt;"",VLOOKUP($C955,T_Etablissements[#All],2,0),"")</f>
        <v/>
      </c>
      <c r="F955" s="81"/>
      <c r="G955" s="82"/>
      <c r="H955" s="71"/>
      <c r="I955" s="72"/>
      <c r="J955" s="72"/>
      <c r="K955" s="73"/>
      <c r="L955" s="72"/>
      <c r="M955" s="64" t="str">
        <f t="shared" si="34"/>
        <v/>
      </c>
      <c r="N955" s="65" t="str">
        <f t="shared" si="35"/>
        <v/>
      </c>
      <c r="O955" s="76"/>
      <c r="P955" s="77"/>
      <c r="Q955" s="76"/>
    </row>
    <row r="956" spans="2:17" ht="15" customHeight="1" x14ac:dyDescent="0.25">
      <c r="B956" s="67"/>
      <c r="C956" s="81"/>
      <c r="D956" s="82"/>
      <c r="E956" s="63" t="str">
        <f>IF($C956&lt;&gt;"",VLOOKUP($C956,T_Etablissements[#All],2,0),"")</f>
        <v/>
      </c>
      <c r="F956" s="81"/>
      <c r="G956" s="82"/>
      <c r="H956" s="71"/>
      <c r="I956" s="72"/>
      <c r="J956" s="72"/>
      <c r="K956" s="73"/>
      <c r="L956" s="72"/>
      <c r="M956" s="64" t="str">
        <f t="shared" si="34"/>
        <v/>
      </c>
      <c r="N956" s="65" t="str">
        <f t="shared" si="35"/>
        <v/>
      </c>
      <c r="O956" s="76"/>
      <c r="P956" s="77"/>
      <c r="Q956" s="76"/>
    </row>
    <row r="957" spans="2:17" ht="15" customHeight="1" x14ac:dyDescent="0.25">
      <c r="B957" s="67"/>
      <c r="C957" s="81"/>
      <c r="D957" s="82"/>
      <c r="E957" s="63" t="str">
        <f>IF($C957&lt;&gt;"",VLOOKUP($C957,T_Etablissements[#All],2,0),"")</f>
        <v/>
      </c>
      <c r="F957" s="81"/>
      <c r="G957" s="82"/>
      <c r="H957" s="71"/>
      <c r="I957" s="72"/>
      <c r="J957" s="72"/>
      <c r="K957" s="73"/>
      <c r="L957" s="72"/>
      <c r="M957" s="64" t="str">
        <f t="shared" si="34"/>
        <v/>
      </c>
      <c r="N957" s="65" t="str">
        <f t="shared" si="35"/>
        <v/>
      </c>
      <c r="O957" s="76"/>
      <c r="P957" s="77"/>
      <c r="Q957" s="76"/>
    </row>
    <row r="958" spans="2:17" ht="15" customHeight="1" x14ac:dyDescent="0.25">
      <c r="B958" s="67"/>
      <c r="C958" s="81"/>
      <c r="D958" s="82"/>
      <c r="E958" s="63" t="str">
        <f>IF($C958&lt;&gt;"",VLOOKUP($C958,T_Etablissements[#All],2,0),"")</f>
        <v/>
      </c>
      <c r="F958" s="81"/>
      <c r="G958" s="82"/>
      <c r="H958" s="71"/>
      <c r="I958" s="72"/>
      <c r="J958" s="72"/>
      <c r="K958" s="73"/>
      <c r="L958" s="72"/>
      <c r="M958" s="64" t="str">
        <f t="shared" si="34"/>
        <v/>
      </c>
      <c r="N958" s="65" t="str">
        <f t="shared" si="35"/>
        <v/>
      </c>
      <c r="O958" s="76"/>
      <c r="P958" s="77"/>
      <c r="Q958" s="76"/>
    </row>
    <row r="959" spans="2:17" ht="15" customHeight="1" x14ac:dyDescent="0.25">
      <c r="B959" s="67"/>
      <c r="C959" s="81"/>
      <c r="D959" s="82"/>
      <c r="E959" s="63" t="str">
        <f>IF($C959&lt;&gt;"",VLOOKUP($C959,T_Etablissements[#All],2,0),"")</f>
        <v/>
      </c>
      <c r="F959" s="81"/>
      <c r="G959" s="82"/>
      <c r="H959" s="71"/>
      <c r="I959" s="72"/>
      <c r="J959" s="72"/>
      <c r="K959" s="73"/>
      <c r="L959" s="72"/>
      <c r="M959" s="64" t="str">
        <f t="shared" si="34"/>
        <v/>
      </c>
      <c r="N959" s="65" t="str">
        <f t="shared" si="35"/>
        <v/>
      </c>
      <c r="O959" s="76"/>
      <c r="P959" s="77"/>
      <c r="Q959" s="76"/>
    </row>
    <row r="960" spans="2:17" ht="15" customHeight="1" x14ac:dyDescent="0.25">
      <c r="B960" s="67"/>
      <c r="C960" s="81"/>
      <c r="D960" s="82"/>
      <c r="E960" s="63" t="str">
        <f>IF($C960&lt;&gt;"",VLOOKUP($C960,T_Etablissements[#All],2,0),"")</f>
        <v/>
      </c>
      <c r="F960" s="81"/>
      <c r="G960" s="82"/>
      <c r="H960" s="71"/>
      <c r="I960" s="72"/>
      <c r="J960" s="72"/>
      <c r="K960" s="73"/>
      <c r="L960" s="72"/>
      <c r="M960" s="64" t="str">
        <f t="shared" si="34"/>
        <v/>
      </c>
      <c r="N960" s="65" t="str">
        <f t="shared" si="35"/>
        <v/>
      </c>
      <c r="O960" s="76"/>
      <c r="P960" s="77"/>
      <c r="Q960" s="76"/>
    </row>
    <row r="961" spans="2:17" ht="15" customHeight="1" x14ac:dyDescent="0.25">
      <c r="B961" s="67"/>
      <c r="C961" s="81"/>
      <c r="D961" s="82"/>
      <c r="E961" s="63" t="str">
        <f>IF($C961&lt;&gt;"",VLOOKUP($C961,T_Etablissements[#All],2,0),"")</f>
        <v/>
      </c>
      <c r="F961" s="81"/>
      <c r="G961" s="82"/>
      <c r="H961" s="71"/>
      <c r="I961" s="72"/>
      <c r="J961" s="72"/>
      <c r="K961" s="73"/>
      <c r="L961" s="72"/>
      <c r="M961" s="64" t="str">
        <f t="shared" si="34"/>
        <v/>
      </c>
      <c r="N961" s="65" t="str">
        <f t="shared" si="35"/>
        <v/>
      </c>
      <c r="O961" s="76"/>
      <c r="P961" s="77"/>
      <c r="Q961" s="76"/>
    </row>
    <row r="962" spans="2:17" ht="15" customHeight="1" x14ac:dyDescent="0.25">
      <c r="B962" s="67"/>
      <c r="C962" s="81"/>
      <c r="D962" s="82"/>
      <c r="E962" s="63" t="str">
        <f>IF($C962&lt;&gt;"",VLOOKUP($C962,T_Etablissements[#All],2,0),"")</f>
        <v/>
      </c>
      <c r="F962" s="81"/>
      <c r="G962" s="82"/>
      <c r="H962" s="71"/>
      <c r="I962" s="72"/>
      <c r="J962" s="72"/>
      <c r="K962" s="73"/>
      <c r="L962" s="72"/>
      <c r="M962" s="64" t="str">
        <f t="shared" si="34"/>
        <v/>
      </c>
      <c r="N962" s="65" t="str">
        <f t="shared" si="35"/>
        <v/>
      </c>
      <c r="O962" s="76"/>
      <c r="P962" s="77"/>
      <c r="Q962" s="76"/>
    </row>
    <row r="963" spans="2:17" ht="15" customHeight="1" x14ac:dyDescent="0.25">
      <c r="B963" s="67"/>
      <c r="C963" s="81"/>
      <c r="D963" s="82"/>
      <c r="E963" s="63" t="str">
        <f>IF($C963&lt;&gt;"",VLOOKUP($C963,T_Etablissements[#All],2,0),"")</f>
        <v/>
      </c>
      <c r="F963" s="81"/>
      <c r="G963" s="82"/>
      <c r="H963" s="71"/>
      <c r="I963" s="72"/>
      <c r="J963" s="72"/>
      <c r="K963" s="73"/>
      <c r="L963" s="72"/>
      <c r="M963" s="64" t="str">
        <f t="shared" si="34"/>
        <v/>
      </c>
      <c r="N963" s="65" t="str">
        <f t="shared" si="35"/>
        <v/>
      </c>
      <c r="O963" s="76"/>
      <c r="P963" s="77"/>
      <c r="Q963" s="76"/>
    </row>
    <row r="964" spans="2:17" ht="15" customHeight="1" x14ac:dyDescent="0.25">
      <c r="B964" s="67"/>
      <c r="C964" s="81"/>
      <c r="D964" s="82"/>
      <c r="E964" s="63" t="str">
        <f>IF($C964&lt;&gt;"",VLOOKUP($C964,T_Etablissements[#All],2,0),"")</f>
        <v/>
      </c>
      <c r="F964" s="81"/>
      <c r="G964" s="82"/>
      <c r="H964" s="71"/>
      <c r="I964" s="72"/>
      <c r="J964" s="72"/>
      <c r="K964" s="73"/>
      <c r="L964" s="72"/>
      <c r="M964" s="64" t="str">
        <f t="shared" si="34"/>
        <v/>
      </c>
      <c r="N964" s="65" t="str">
        <f t="shared" si="35"/>
        <v/>
      </c>
      <c r="O964" s="76"/>
      <c r="P964" s="77"/>
      <c r="Q964" s="76"/>
    </row>
    <row r="965" spans="2:17" ht="15" customHeight="1" x14ac:dyDescent="0.25">
      <c r="B965" s="67"/>
      <c r="C965" s="81"/>
      <c r="D965" s="82"/>
      <c r="E965" s="63" t="str">
        <f>IF($C965&lt;&gt;"",VLOOKUP($C965,T_Etablissements[#All],2,0),"")</f>
        <v/>
      </c>
      <c r="F965" s="81"/>
      <c r="G965" s="82"/>
      <c r="H965" s="71"/>
      <c r="I965" s="72"/>
      <c r="J965" s="72"/>
      <c r="K965" s="73"/>
      <c r="L965" s="72"/>
      <c r="M965" s="64" t="str">
        <f t="shared" si="34"/>
        <v/>
      </c>
      <c r="N965" s="65" t="str">
        <f t="shared" si="35"/>
        <v/>
      </c>
      <c r="O965" s="76"/>
      <c r="P965" s="77"/>
      <c r="Q965" s="76"/>
    </row>
    <row r="966" spans="2:17" ht="15" customHeight="1" x14ac:dyDescent="0.25">
      <c r="B966" s="67"/>
      <c r="C966" s="81"/>
      <c r="D966" s="82"/>
      <c r="E966" s="63" t="str">
        <f>IF($C966&lt;&gt;"",VLOOKUP($C966,T_Etablissements[#All],2,0),"")</f>
        <v/>
      </c>
      <c r="F966" s="81"/>
      <c r="G966" s="82"/>
      <c r="H966" s="71"/>
      <c r="I966" s="72"/>
      <c r="J966" s="72"/>
      <c r="K966" s="73"/>
      <c r="L966" s="72"/>
      <c r="M966" s="64" t="str">
        <f t="shared" si="34"/>
        <v/>
      </c>
      <c r="N966" s="65" t="str">
        <f t="shared" si="35"/>
        <v/>
      </c>
      <c r="O966" s="76"/>
      <c r="P966" s="77"/>
      <c r="Q966" s="76"/>
    </row>
    <row r="967" spans="2:17" ht="15" customHeight="1" x14ac:dyDescent="0.25">
      <c r="B967" s="67"/>
      <c r="C967" s="81"/>
      <c r="D967" s="82"/>
      <c r="E967" s="63" t="str">
        <f>IF($C967&lt;&gt;"",VLOOKUP($C967,T_Etablissements[#All],2,0),"")</f>
        <v/>
      </c>
      <c r="F967" s="81"/>
      <c r="G967" s="82"/>
      <c r="H967" s="71"/>
      <c r="I967" s="72"/>
      <c r="J967" s="72"/>
      <c r="K967" s="73"/>
      <c r="L967" s="72"/>
      <c r="M967" s="64" t="str">
        <f t="shared" si="34"/>
        <v/>
      </c>
      <c r="N967" s="65" t="str">
        <f t="shared" si="35"/>
        <v/>
      </c>
      <c r="O967" s="76"/>
      <c r="P967" s="77"/>
      <c r="Q967" s="76"/>
    </row>
    <row r="968" spans="2:17" ht="15" customHeight="1" x14ac:dyDescent="0.25">
      <c r="B968" s="67"/>
      <c r="C968" s="81"/>
      <c r="D968" s="82"/>
      <c r="E968" s="63" t="str">
        <f>IF($C968&lt;&gt;"",VLOOKUP($C968,T_Etablissements[#All],2,0),"")</f>
        <v/>
      </c>
      <c r="F968" s="81"/>
      <c r="G968" s="82"/>
      <c r="H968" s="71"/>
      <c r="I968" s="72"/>
      <c r="J968" s="72"/>
      <c r="K968" s="73"/>
      <c r="L968" s="72"/>
      <c r="M968" s="64" t="str">
        <f t="shared" si="34"/>
        <v/>
      </c>
      <c r="N968" s="65" t="str">
        <f t="shared" si="35"/>
        <v/>
      </c>
      <c r="O968" s="76"/>
      <c r="P968" s="77"/>
      <c r="Q968" s="76"/>
    </row>
    <row r="969" spans="2:17" ht="15" customHeight="1" x14ac:dyDescent="0.25">
      <c r="B969" s="67"/>
      <c r="C969" s="81"/>
      <c r="D969" s="82"/>
      <c r="E969" s="63" t="str">
        <f>IF($C969&lt;&gt;"",VLOOKUP($C969,T_Etablissements[#All],2,0),"")</f>
        <v/>
      </c>
      <c r="F969" s="81"/>
      <c r="G969" s="82"/>
      <c r="H969" s="71"/>
      <c r="I969" s="72"/>
      <c r="J969" s="72"/>
      <c r="K969" s="73"/>
      <c r="L969" s="72"/>
      <c r="M969" s="64" t="str">
        <f t="shared" si="34"/>
        <v/>
      </c>
      <c r="N969" s="65" t="str">
        <f t="shared" si="35"/>
        <v/>
      </c>
      <c r="O969" s="76"/>
      <c r="P969" s="77"/>
      <c r="Q969" s="76"/>
    </row>
    <row r="970" spans="2:17" ht="15" customHeight="1" x14ac:dyDescent="0.25">
      <c r="B970" s="67"/>
      <c r="C970" s="81"/>
      <c r="D970" s="82"/>
      <c r="E970" s="63" t="str">
        <f>IF($C970&lt;&gt;"",VLOOKUP($C970,T_Etablissements[#All],2,0),"")</f>
        <v/>
      </c>
      <c r="F970" s="81"/>
      <c r="G970" s="82"/>
      <c r="H970" s="71"/>
      <c r="I970" s="72"/>
      <c r="J970" s="72"/>
      <c r="K970" s="73"/>
      <c r="L970" s="72"/>
      <c r="M970" s="64" t="str">
        <f t="shared" si="34"/>
        <v/>
      </c>
      <c r="N970" s="65" t="str">
        <f t="shared" si="35"/>
        <v/>
      </c>
      <c r="O970" s="76"/>
      <c r="P970" s="77"/>
      <c r="Q970" s="76"/>
    </row>
    <row r="971" spans="2:17" ht="15" customHeight="1" x14ac:dyDescent="0.25">
      <c r="B971" s="67"/>
      <c r="C971" s="81"/>
      <c r="D971" s="82"/>
      <c r="E971" s="63" t="str">
        <f>IF($C971&lt;&gt;"",VLOOKUP($C971,T_Etablissements[#All],2,0),"")</f>
        <v/>
      </c>
      <c r="F971" s="81"/>
      <c r="G971" s="82"/>
      <c r="H971" s="71"/>
      <c r="I971" s="72"/>
      <c r="J971" s="72"/>
      <c r="K971" s="73"/>
      <c r="L971" s="72"/>
      <c r="M971" s="64" t="str">
        <f t="shared" si="34"/>
        <v/>
      </c>
      <c r="N971" s="65" t="str">
        <f t="shared" si="35"/>
        <v/>
      </c>
      <c r="O971" s="76"/>
      <c r="P971" s="77"/>
      <c r="Q971" s="76"/>
    </row>
    <row r="972" spans="2:17" ht="15" customHeight="1" x14ac:dyDescent="0.25">
      <c r="B972" s="67"/>
      <c r="C972" s="81"/>
      <c r="D972" s="82"/>
      <c r="E972" s="63" t="str">
        <f>IF($C972&lt;&gt;"",VLOOKUP($C972,T_Etablissements[#All],2,0),"")</f>
        <v/>
      </c>
      <c r="F972" s="81"/>
      <c r="G972" s="82"/>
      <c r="H972" s="71"/>
      <c r="I972" s="72"/>
      <c r="J972" s="72"/>
      <c r="K972" s="73"/>
      <c r="L972" s="72"/>
      <c r="M972" s="64" t="str">
        <f t="shared" si="34"/>
        <v/>
      </c>
      <c r="N972" s="65" t="str">
        <f t="shared" si="35"/>
        <v/>
      </c>
      <c r="O972" s="76"/>
      <c r="P972" s="77"/>
      <c r="Q972" s="76"/>
    </row>
    <row r="973" spans="2:17" ht="15" customHeight="1" x14ac:dyDescent="0.25">
      <c r="B973" s="67"/>
      <c r="C973" s="81"/>
      <c r="D973" s="82"/>
      <c r="E973" s="63" t="str">
        <f>IF($C973&lt;&gt;"",VLOOKUP($C973,T_Etablissements[#All],2,0),"")</f>
        <v/>
      </c>
      <c r="F973" s="81"/>
      <c r="G973" s="82"/>
      <c r="H973" s="71"/>
      <c r="I973" s="72"/>
      <c r="J973" s="72"/>
      <c r="K973" s="73"/>
      <c r="L973" s="72"/>
      <c r="M973" s="64" t="str">
        <f t="shared" si="34"/>
        <v/>
      </c>
      <c r="N973" s="65" t="str">
        <f t="shared" si="35"/>
        <v/>
      </c>
      <c r="O973" s="76"/>
      <c r="P973" s="77"/>
      <c r="Q973" s="76"/>
    </row>
    <row r="974" spans="2:17" ht="15" customHeight="1" x14ac:dyDescent="0.25">
      <c r="B974" s="67"/>
      <c r="C974" s="81"/>
      <c r="D974" s="82"/>
      <c r="E974" s="63" t="str">
        <f>IF($C974&lt;&gt;"",VLOOKUP($C974,T_Etablissements[#All],2,0),"")</f>
        <v/>
      </c>
      <c r="F974" s="81"/>
      <c r="G974" s="82"/>
      <c r="H974" s="71"/>
      <c r="I974" s="72"/>
      <c r="J974" s="72"/>
      <c r="K974" s="73"/>
      <c r="L974" s="72"/>
      <c r="M974" s="64" t="str">
        <f t="shared" si="34"/>
        <v/>
      </c>
      <c r="N974" s="65" t="str">
        <f t="shared" si="35"/>
        <v/>
      </c>
      <c r="O974" s="76"/>
      <c r="P974" s="77"/>
      <c r="Q974" s="76"/>
    </row>
    <row r="975" spans="2:17" ht="15" customHeight="1" x14ac:dyDescent="0.25">
      <c r="B975" s="67"/>
      <c r="C975" s="81"/>
      <c r="D975" s="82"/>
      <c r="E975" s="63" t="str">
        <f>IF($C975&lt;&gt;"",VLOOKUP($C975,T_Etablissements[#All],2,0),"")</f>
        <v/>
      </c>
      <c r="F975" s="81"/>
      <c r="G975" s="82"/>
      <c r="H975" s="71"/>
      <c r="I975" s="72"/>
      <c r="J975" s="72"/>
      <c r="K975" s="73"/>
      <c r="L975" s="72"/>
      <c r="M975" s="64" t="str">
        <f t="shared" si="34"/>
        <v/>
      </c>
      <c r="N975" s="65" t="str">
        <f t="shared" si="35"/>
        <v/>
      </c>
      <c r="O975" s="76"/>
      <c r="P975" s="77"/>
      <c r="Q975" s="76"/>
    </row>
    <row r="976" spans="2:17" ht="15" customHeight="1" x14ac:dyDescent="0.25">
      <c r="B976" s="67"/>
      <c r="C976" s="81"/>
      <c r="D976" s="82"/>
      <c r="E976" s="63" t="str">
        <f>IF($C976&lt;&gt;"",VLOOKUP($C976,T_Etablissements[#All],2,0),"")</f>
        <v/>
      </c>
      <c r="F976" s="81"/>
      <c r="G976" s="82"/>
      <c r="H976" s="71"/>
      <c r="I976" s="72"/>
      <c r="J976" s="72"/>
      <c r="K976" s="73"/>
      <c r="L976" s="72"/>
      <c r="M976" s="64" t="str">
        <f t="shared" si="34"/>
        <v/>
      </c>
      <c r="N976" s="65" t="str">
        <f t="shared" si="35"/>
        <v/>
      </c>
      <c r="O976" s="76"/>
      <c r="P976" s="77"/>
      <c r="Q976" s="76"/>
    </row>
    <row r="977" spans="2:17" ht="15" customHeight="1" x14ac:dyDescent="0.25">
      <c r="B977" s="67"/>
      <c r="C977" s="81"/>
      <c r="D977" s="82"/>
      <c r="E977" s="63" t="str">
        <f>IF($C977&lt;&gt;"",VLOOKUP($C977,T_Etablissements[#All],2,0),"")</f>
        <v/>
      </c>
      <c r="F977" s="81"/>
      <c r="G977" s="82"/>
      <c r="H977" s="71"/>
      <c r="I977" s="72"/>
      <c r="J977" s="72"/>
      <c r="K977" s="73"/>
      <c r="L977" s="72"/>
      <c r="M977" s="64" t="str">
        <f t="shared" si="34"/>
        <v/>
      </c>
      <c r="N977" s="65" t="str">
        <f t="shared" si="35"/>
        <v/>
      </c>
      <c r="O977" s="76"/>
      <c r="P977" s="77"/>
      <c r="Q977" s="76"/>
    </row>
    <row r="978" spans="2:17" ht="15" customHeight="1" x14ac:dyDescent="0.25">
      <c r="B978" s="67"/>
      <c r="C978" s="81"/>
      <c r="D978" s="82"/>
      <c r="E978" s="63" t="str">
        <f>IF($C978&lt;&gt;"",VLOOKUP($C978,T_Etablissements[#All],2,0),"")</f>
        <v/>
      </c>
      <c r="F978" s="81"/>
      <c r="G978" s="82"/>
      <c r="H978" s="71"/>
      <c r="I978" s="72"/>
      <c r="J978" s="72"/>
      <c r="K978" s="73"/>
      <c r="L978" s="72"/>
      <c r="M978" s="64" t="str">
        <f t="shared" si="34"/>
        <v/>
      </c>
      <c r="N978" s="65" t="str">
        <f t="shared" si="35"/>
        <v/>
      </c>
      <c r="O978" s="76"/>
      <c r="P978" s="77"/>
      <c r="Q978" s="76"/>
    </row>
    <row r="979" spans="2:17" ht="15" customHeight="1" x14ac:dyDescent="0.25">
      <c r="B979" s="67"/>
      <c r="C979" s="81"/>
      <c r="D979" s="82"/>
      <c r="E979" s="63" t="str">
        <f>IF($C979&lt;&gt;"",VLOOKUP($C979,T_Etablissements[#All],2,0),"")</f>
        <v/>
      </c>
      <c r="F979" s="81"/>
      <c r="G979" s="82"/>
      <c r="H979" s="71"/>
      <c r="I979" s="72"/>
      <c r="J979" s="72"/>
      <c r="K979" s="73"/>
      <c r="L979" s="72"/>
      <c r="M979" s="64" t="str">
        <f t="shared" ref="M979:M1042" si="36">IF($L979&lt;&gt;"",YEARFRAC($J979,$L979,4)*12,"")</f>
        <v/>
      </c>
      <c r="N979" s="65" t="str">
        <f t="shared" ref="N979:N1042" si="37">IF($L979&lt;&gt;"",$K979/12*(YEARFRAC($J979,$L979,4)*12),"")</f>
        <v/>
      </c>
      <c r="O979" s="76"/>
      <c r="P979" s="77"/>
      <c r="Q979" s="76"/>
    </row>
    <row r="980" spans="2:17" ht="15" customHeight="1" x14ac:dyDescent="0.25">
      <c r="B980" s="67"/>
      <c r="C980" s="81"/>
      <c r="D980" s="82"/>
      <c r="E980" s="63" t="str">
        <f>IF($C980&lt;&gt;"",VLOOKUP($C980,T_Etablissements[#All],2,0),"")</f>
        <v/>
      </c>
      <c r="F980" s="81"/>
      <c r="G980" s="82"/>
      <c r="H980" s="71"/>
      <c r="I980" s="72"/>
      <c r="J980" s="72"/>
      <c r="K980" s="73"/>
      <c r="L980" s="72"/>
      <c r="M980" s="64" t="str">
        <f t="shared" si="36"/>
        <v/>
      </c>
      <c r="N980" s="65" t="str">
        <f t="shared" si="37"/>
        <v/>
      </c>
      <c r="O980" s="76"/>
      <c r="P980" s="77"/>
      <c r="Q980" s="76"/>
    </row>
    <row r="981" spans="2:17" ht="15" customHeight="1" x14ac:dyDescent="0.25">
      <c r="B981" s="67"/>
      <c r="C981" s="81"/>
      <c r="D981" s="82"/>
      <c r="E981" s="63" t="str">
        <f>IF($C981&lt;&gt;"",VLOOKUP($C981,T_Etablissements[#All],2,0),"")</f>
        <v/>
      </c>
      <c r="F981" s="81"/>
      <c r="G981" s="82"/>
      <c r="H981" s="71"/>
      <c r="I981" s="72"/>
      <c r="J981" s="72"/>
      <c r="K981" s="73"/>
      <c r="L981" s="72"/>
      <c r="M981" s="64" t="str">
        <f t="shared" si="36"/>
        <v/>
      </c>
      <c r="N981" s="65" t="str">
        <f t="shared" si="37"/>
        <v/>
      </c>
      <c r="O981" s="76"/>
      <c r="P981" s="77"/>
      <c r="Q981" s="76"/>
    </row>
    <row r="982" spans="2:17" ht="15" customHeight="1" x14ac:dyDescent="0.25">
      <c r="B982" s="67"/>
      <c r="C982" s="81"/>
      <c r="D982" s="82"/>
      <c r="E982" s="63" t="str">
        <f>IF($C982&lt;&gt;"",VLOOKUP($C982,T_Etablissements[#All],2,0),"")</f>
        <v/>
      </c>
      <c r="F982" s="81"/>
      <c r="G982" s="82"/>
      <c r="H982" s="71"/>
      <c r="I982" s="72"/>
      <c r="J982" s="72"/>
      <c r="K982" s="73"/>
      <c r="L982" s="72"/>
      <c r="M982" s="64" t="str">
        <f t="shared" si="36"/>
        <v/>
      </c>
      <c r="N982" s="65" t="str">
        <f t="shared" si="37"/>
        <v/>
      </c>
      <c r="O982" s="76"/>
      <c r="P982" s="77"/>
      <c r="Q982" s="76"/>
    </row>
    <row r="983" spans="2:17" ht="15" customHeight="1" x14ac:dyDescent="0.25">
      <c r="B983" s="67"/>
      <c r="C983" s="81"/>
      <c r="D983" s="82"/>
      <c r="E983" s="63" t="str">
        <f>IF($C983&lt;&gt;"",VLOOKUP($C983,T_Etablissements[#All],2,0),"")</f>
        <v/>
      </c>
      <c r="F983" s="81"/>
      <c r="G983" s="82"/>
      <c r="H983" s="71"/>
      <c r="I983" s="72"/>
      <c r="J983" s="72"/>
      <c r="K983" s="73"/>
      <c r="L983" s="72"/>
      <c r="M983" s="64" t="str">
        <f t="shared" si="36"/>
        <v/>
      </c>
      <c r="N983" s="65" t="str">
        <f t="shared" si="37"/>
        <v/>
      </c>
      <c r="O983" s="76"/>
      <c r="P983" s="77"/>
      <c r="Q983" s="76"/>
    </row>
    <row r="984" spans="2:17" ht="15" customHeight="1" x14ac:dyDescent="0.25">
      <c r="B984" s="67"/>
      <c r="C984" s="81"/>
      <c r="D984" s="82"/>
      <c r="E984" s="63" t="str">
        <f>IF($C984&lt;&gt;"",VLOOKUP($C984,T_Etablissements[#All],2,0),"")</f>
        <v/>
      </c>
      <c r="F984" s="81"/>
      <c r="G984" s="82"/>
      <c r="H984" s="71"/>
      <c r="I984" s="72"/>
      <c r="J984" s="72"/>
      <c r="K984" s="73"/>
      <c r="L984" s="72"/>
      <c r="M984" s="64" t="str">
        <f t="shared" si="36"/>
        <v/>
      </c>
      <c r="N984" s="65" t="str">
        <f t="shared" si="37"/>
        <v/>
      </c>
      <c r="O984" s="76"/>
      <c r="P984" s="77"/>
      <c r="Q984" s="76"/>
    </row>
    <row r="985" spans="2:17" ht="15" customHeight="1" x14ac:dyDescent="0.25">
      <c r="B985" s="67"/>
      <c r="C985" s="81"/>
      <c r="D985" s="82"/>
      <c r="E985" s="63" t="str">
        <f>IF($C985&lt;&gt;"",VLOOKUP($C985,T_Etablissements[#All],2,0),"")</f>
        <v/>
      </c>
      <c r="F985" s="81"/>
      <c r="G985" s="82"/>
      <c r="H985" s="71"/>
      <c r="I985" s="72"/>
      <c r="J985" s="72"/>
      <c r="K985" s="73"/>
      <c r="L985" s="72"/>
      <c r="M985" s="64" t="str">
        <f t="shared" si="36"/>
        <v/>
      </c>
      <c r="N985" s="65" t="str">
        <f t="shared" si="37"/>
        <v/>
      </c>
      <c r="O985" s="76"/>
      <c r="P985" s="77"/>
      <c r="Q985" s="76"/>
    </row>
    <row r="986" spans="2:17" ht="15" customHeight="1" x14ac:dyDescent="0.25">
      <c r="B986" s="67"/>
      <c r="C986" s="81"/>
      <c r="D986" s="82"/>
      <c r="E986" s="63" t="str">
        <f>IF($C986&lt;&gt;"",VLOOKUP($C986,T_Etablissements[#All],2,0),"")</f>
        <v/>
      </c>
      <c r="F986" s="81"/>
      <c r="G986" s="82"/>
      <c r="H986" s="71"/>
      <c r="I986" s="72"/>
      <c r="J986" s="72"/>
      <c r="K986" s="73"/>
      <c r="L986" s="72"/>
      <c r="M986" s="64" t="str">
        <f t="shared" si="36"/>
        <v/>
      </c>
      <c r="N986" s="65" t="str">
        <f t="shared" si="37"/>
        <v/>
      </c>
      <c r="O986" s="76"/>
      <c r="P986" s="77"/>
      <c r="Q986" s="76"/>
    </row>
    <row r="987" spans="2:17" ht="15" customHeight="1" x14ac:dyDescent="0.25">
      <c r="B987" s="67"/>
      <c r="C987" s="81"/>
      <c r="D987" s="82"/>
      <c r="E987" s="63" t="str">
        <f>IF($C987&lt;&gt;"",VLOOKUP($C987,T_Etablissements[#All],2,0),"")</f>
        <v/>
      </c>
      <c r="F987" s="81"/>
      <c r="G987" s="82"/>
      <c r="H987" s="71"/>
      <c r="I987" s="72"/>
      <c r="J987" s="72"/>
      <c r="K987" s="73"/>
      <c r="L987" s="72"/>
      <c r="M987" s="64" t="str">
        <f t="shared" si="36"/>
        <v/>
      </c>
      <c r="N987" s="65" t="str">
        <f t="shared" si="37"/>
        <v/>
      </c>
      <c r="O987" s="76"/>
      <c r="P987" s="77"/>
      <c r="Q987" s="76"/>
    </row>
    <row r="988" spans="2:17" ht="15" customHeight="1" x14ac:dyDescent="0.25">
      <c r="B988" s="67"/>
      <c r="C988" s="81"/>
      <c r="D988" s="82"/>
      <c r="E988" s="63" t="str">
        <f>IF($C988&lt;&gt;"",VLOOKUP($C988,T_Etablissements[#All],2,0),"")</f>
        <v/>
      </c>
      <c r="F988" s="81"/>
      <c r="G988" s="82"/>
      <c r="H988" s="71"/>
      <c r="I988" s="72"/>
      <c r="J988" s="72"/>
      <c r="K988" s="73"/>
      <c r="L988" s="72"/>
      <c r="M988" s="64" t="str">
        <f t="shared" si="36"/>
        <v/>
      </c>
      <c r="N988" s="65" t="str">
        <f t="shared" si="37"/>
        <v/>
      </c>
      <c r="O988" s="76"/>
      <c r="P988" s="77"/>
      <c r="Q988" s="76"/>
    </row>
    <row r="989" spans="2:17" ht="15" customHeight="1" x14ac:dyDescent="0.25">
      <c r="B989" s="67"/>
      <c r="C989" s="81"/>
      <c r="D989" s="82"/>
      <c r="E989" s="63" t="str">
        <f>IF($C989&lt;&gt;"",VLOOKUP($C989,T_Etablissements[#All],2,0),"")</f>
        <v/>
      </c>
      <c r="F989" s="81"/>
      <c r="G989" s="82"/>
      <c r="H989" s="71"/>
      <c r="I989" s="72"/>
      <c r="J989" s="72"/>
      <c r="K989" s="73"/>
      <c r="L989" s="72"/>
      <c r="M989" s="64" t="str">
        <f t="shared" si="36"/>
        <v/>
      </c>
      <c r="N989" s="65" t="str">
        <f t="shared" si="37"/>
        <v/>
      </c>
      <c r="O989" s="76"/>
      <c r="P989" s="77"/>
      <c r="Q989" s="76"/>
    </row>
    <row r="990" spans="2:17" ht="15" customHeight="1" x14ac:dyDescent="0.25">
      <c r="B990" s="67"/>
      <c r="C990" s="81"/>
      <c r="D990" s="82"/>
      <c r="E990" s="63" t="str">
        <f>IF($C990&lt;&gt;"",VLOOKUP($C990,T_Etablissements[#All],2,0),"")</f>
        <v/>
      </c>
      <c r="F990" s="81"/>
      <c r="G990" s="82"/>
      <c r="H990" s="71"/>
      <c r="I990" s="72"/>
      <c r="J990" s="72"/>
      <c r="K990" s="73"/>
      <c r="L990" s="72"/>
      <c r="M990" s="64" t="str">
        <f t="shared" si="36"/>
        <v/>
      </c>
      <c r="N990" s="65" t="str">
        <f t="shared" si="37"/>
        <v/>
      </c>
      <c r="O990" s="76"/>
      <c r="P990" s="77"/>
      <c r="Q990" s="76"/>
    </row>
    <row r="991" spans="2:17" ht="15" customHeight="1" x14ac:dyDescent="0.25">
      <c r="B991" s="67"/>
      <c r="C991" s="81"/>
      <c r="D991" s="82"/>
      <c r="E991" s="63" t="str">
        <f>IF($C991&lt;&gt;"",VLOOKUP($C991,T_Etablissements[#All],2,0),"")</f>
        <v/>
      </c>
      <c r="F991" s="81"/>
      <c r="G991" s="82"/>
      <c r="H991" s="71"/>
      <c r="I991" s="72"/>
      <c r="J991" s="72"/>
      <c r="K991" s="73"/>
      <c r="L991" s="72"/>
      <c r="M991" s="64" t="str">
        <f t="shared" si="36"/>
        <v/>
      </c>
      <c r="N991" s="65" t="str">
        <f t="shared" si="37"/>
        <v/>
      </c>
      <c r="O991" s="76"/>
      <c r="P991" s="77"/>
      <c r="Q991" s="76"/>
    </row>
    <row r="992" spans="2:17" ht="15" customHeight="1" x14ac:dyDescent="0.25">
      <c r="B992" s="67"/>
      <c r="C992" s="81"/>
      <c r="D992" s="82"/>
      <c r="E992" s="63" t="str">
        <f>IF($C992&lt;&gt;"",VLOOKUP($C992,T_Etablissements[#All],2,0),"")</f>
        <v/>
      </c>
      <c r="F992" s="81"/>
      <c r="G992" s="82"/>
      <c r="H992" s="71"/>
      <c r="I992" s="72"/>
      <c r="J992" s="72"/>
      <c r="K992" s="73"/>
      <c r="L992" s="72"/>
      <c r="M992" s="64" t="str">
        <f t="shared" si="36"/>
        <v/>
      </c>
      <c r="N992" s="65" t="str">
        <f t="shared" si="37"/>
        <v/>
      </c>
      <c r="O992" s="76"/>
      <c r="P992" s="77"/>
      <c r="Q992" s="76"/>
    </row>
    <row r="993" spans="2:17" ht="15" customHeight="1" x14ac:dyDescent="0.25">
      <c r="B993" s="67"/>
      <c r="C993" s="81"/>
      <c r="D993" s="82"/>
      <c r="E993" s="63" t="str">
        <f>IF($C993&lt;&gt;"",VLOOKUP($C993,T_Etablissements[#All],2,0),"")</f>
        <v/>
      </c>
      <c r="F993" s="81"/>
      <c r="G993" s="82"/>
      <c r="H993" s="71"/>
      <c r="I993" s="72"/>
      <c r="J993" s="72"/>
      <c r="K993" s="73"/>
      <c r="L993" s="72"/>
      <c r="M993" s="64" t="str">
        <f t="shared" si="36"/>
        <v/>
      </c>
      <c r="N993" s="65" t="str">
        <f t="shared" si="37"/>
        <v/>
      </c>
      <c r="O993" s="76"/>
      <c r="P993" s="77"/>
      <c r="Q993" s="76"/>
    </row>
    <row r="994" spans="2:17" ht="15" customHeight="1" x14ac:dyDescent="0.25">
      <c r="B994" s="67"/>
      <c r="C994" s="81"/>
      <c r="D994" s="82"/>
      <c r="E994" s="63" t="str">
        <f>IF($C994&lt;&gt;"",VLOOKUP($C994,T_Etablissements[#All],2,0),"")</f>
        <v/>
      </c>
      <c r="F994" s="81"/>
      <c r="G994" s="82"/>
      <c r="H994" s="71"/>
      <c r="I994" s="72"/>
      <c r="J994" s="72"/>
      <c r="K994" s="73"/>
      <c r="L994" s="72"/>
      <c r="M994" s="64" t="str">
        <f t="shared" si="36"/>
        <v/>
      </c>
      <c r="N994" s="65" t="str">
        <f t="shared" si="37"/>
        <v/>
      </c>
      <c r="O994" s="76"/>
      <c r="P994" s="77"/>
      <c r="Q994" s="76"/>
    </row>
    <row r="995" spans="2:17" ht="15" customHeight="1" x14ac:dyDescent="0.25">
      <c r="B995" s="67"/>
      <c r="C995" s="81"/>
      <c r="D995" s="82"/>
      <c r="E995" s="63" t="str">
        <f>IF($C995&lt;&gt;"",VLOOKUP($C995,T_Etablissements[#All],2,0),"")</f>
        <v/>
      </c>
      <c r="F995" s="81"/>
      <c r="G995" s="82"/>
      <c r="H995" s="71"/>
      <c r="I995" s="72"/>
      <c r="J995" s="72"/>
      <c r="K995" s="73"/>
      <c r="L995" s="72"/>
      <c r="M995" s="64" t="str">
        <f t="shared" si="36"/>
        <v/>
      </c>
      <c r="N995" s="65" t="str">
        <f t="shared" si="37"/>
        <v/>
      </c>
      <c r="O995" s="76"/>
      <c r="P995" s="77"/>
      <c r="Q995" s="76"/>
    </row>
    <row r="996" spans="2:17" ht="15" customHeight="1" x14ac:dyDescent="0.25">
      <c r="B996" s="67"/>
      <c r="C996" s="81"/>
      <c r="D996" s="82"/>
      <c r="E996" s="63" t="str">
        <f>IF($C996&lt;&gt;"",VLOOKUP($C996,T_Etablissements[#All],2,0),"")</f>
        <v/>
      </c>
      <c r="F996" s="81"/>
      <c r="G996" s="82"/>
      <c r="H996" s="71"/>
      <c r="I996" s="72"/>
      <c r="J996" s="72"/>
      <c r="K996" s="73"/>
      <c r="L996" s="72"/>
      <c r="M996" s="64" t="str">
        <f t="shared" si="36"/>
        <v/>
      </c>
      <c r="N996" s="65" t="str">
        <f t="shared" si="37"/>
        <v/>
      </c>
      <c r="O996" s="76"/>
      <c r="P996" s="77"/>
      <c r="Q996" s="76"/>
    </row>
    <row r="997" spans="2:17" ht="15" customHeight="1" x14ac:dyDescent="0.25">
      <c r="B997" s="67"/>
      <c r="C997" s="81"/>
      <c r="D997" s="82"/>
      <c r="E997" s="63" t="str">
        <f>IF($C997&lt;&gt;"",VLOOKUP($C997,T_Etablissements[#All],2,0),"")</f>
        <v/>
      </c>
      <c r="F997" s="81"/>
      <c r="G997" s="82"/>
      <c r="H997" s="71"/>
      <c r="I997" s="72"/>
      <c r="J997" s="72"/>
      <c r="K997" s="73"/>
      <c r="L997" s="72"/>
      <c r="M997" s="64" t="str">
        <f t="shared" si="36"/>
        <v/>
      </c>
      <c r="N997" s="65" t="str">
        <f t="shared" si="37"/>
        <v/>
      </c>
      <c r="O997" s="76"/>
      <c r="P997" s="77"/>
      <c r="Q997" s="76"/>
    </row>
    <row r="998" spans="2:17" ht="15" customHeight="1" x14ac:dyDescent="0.25">
      <c r="B998" s="67"/>
      <c r="C998" s="81"/>
      <c r="D998" s="82"/>
      <c r="E998" s="63" t="str">
        <f>IF($C998&lt;&gt;"",VLOOKUP($C998,T_Etablissements[#All],2,0),"")</f>
        <v/>
      </c>
      <c r="F998" s="81"/>
      <c r="G998" s="82"/>
      <c r="H998" s="71"/>
      <c r="I998" s="72"/>
      <c r="J998" s="72"/>
      <c r="K998" s="73"/>
      <c r="L998" s="72"/>
      <c r="M998" s="64" t="str">
        <f t="shared" si="36"/>
        <v/>
      </c>
      <c r="N998" s="65" t="str">
        <f t="shared" si="37"/>
        <v/>
      </c>
      <c r="O998" s="76"/>
      <c r="P998" s="77"/>
      <c r="Q998" s="76"/>
    </row>
    <row r="999" spans="2:17" ht="15" customHeight="1" x14ac:dyDescent="0.25">
      <c r="B999" s="67"/>
      <c r="C999" s="81"/>
      <c r="D999" s="82"/>
      <c r="E999" s="63" t="str">
        <f>IF($C999&lt;&gt;"",VLOOKUP($C999,T_Etablissements[#All],2,0),"")</f>
        <v/>
      </c>
      <c r="F999" s="81"/>
      <c r="G999" s="82"/>
      <c r="H999" s="71"/>
      <c r="I999" s="72"/>
      <c r="J999" s="72"/>
      <c r="K999" s="73"/>
      <c r="L999" s="72"/>
      <c r="M999" s="64" t="str">
        <f t="shared" si="36"/>
        <v/>
      </c>
      <c r="N999" s="65" t="str">
        <f t="shared" si="37"/>
        <v/>
      </c>
      <c r="O999" s="76"/>
      <c r="P999" s="77"/>
      <c r="Q999" s="76"/>
    </row>
    <row r="1000" spans="2:17" ht="15" customHeight="1" x14ac:dyDescent="0.25">
      <c r="B1000" s="67"/>
      <c r="C1000" s="81"/>
      <c r="D1000" s="82"/>
      <c r="E1000" s="63" t="str">
        <f>IF($C1000&lt;&gt;"",VLOOKUP($C1000,T_Etablissements[#All],2,0),"")</f>
        <v/>
      </c>
      <c r="F1000" s="81"/>
      <c r="G1000" s="82"/>
      <c r="H1000" s="71"/>
      <c r="I1000" s="72"/>
      <c r="J1000" s="72"/>
      <c r="K1000" s="73"/>
      <c r="L1000" s="72"/>
      <c r="M1000" s="64" t="str">
        <f t="shared" si="36"/>
        <v/>
      </c>
      <c r="N1000" s="65" t="str">
        <f t="shared" si="37"/>
        <v/>
      </c>
      <c r="O1000" s="76"/>
      <c r="P1000" s="77"/>
      <c r="Q1000" s="76"/>
    </row>
    <row r="1001" spans="2:17" ht="15" customHeight="1" x14ac:dyDescent="0.25">
      <c r="B1001" s="67"/>
      <c r="C1001" s="81"/>
      <c r="D1001" s="82"/>
      <c r="E1001" s="63" t="str">
        <f>IF($C1001&lt;&gt;"",VLOOKUP($C1001,T_Etablissements[#All],2,0),"")</f>
        <v/>
      </c>
      <c r="F1001" s="81"/>
      <c r="G1001" s="82"/>
      <c r="H1001" s="71"/>
      <c r="I1001" s="72"/>
      <c r="J1001" s="72"/>
      <c r="K1001" s="73"/>
      <c r="L1001" s="72"/>
      <c r="M1001" s="64" t="str">
        <f t="shared" si="36"/>
        <v/>
      </c>
      <c r="N1001" s="65" t="str">
        <f t="shared" si="37"/>
        <v/>
      </c>
      <c r="O1001" s="76"/>
      <c r="P1001" s="77"/>
      <c r="Q1001" s="76"/>
    </row>
    <row r="1002" spans="2:17" ht="15" customHeight="1" x14ac:dyDescent="0.25">
      <c r="B1002" s="67"/>
      <c r="C1002" s="81"/>
      <c r="D1002" s="82"/>
      <c r="E1002" s="63" t="str">
        <f>IF($C1002&lt;&gt;"",VLOOKUP($C1002,T_Etablissements[#All],2,0),"")</f>
        <v/>
      </c>
      <c r="F1002" s="81"/>
      <c r="G1002" s="82"/>
      <c r="H1002" s="71"/>
      <c r="I1002" s="72"/>
      <c r="J1002" s="72"/>
      <c r="K1002" s="73"/>
      <c r="L1002" s="72"/>
      <c r="M1002" s="64" t="str">
        <f t="shared" si="36"/>
        <v/>
      </c>
      <c r="N1002" s="65" t="str">
        <f t="shared" si="37"/>
        <v/>
      </c>
      <c r="O1002" s="76"/>
      <c r="P1002" s="77"/>
      <c r="Q1002" s="76"/>
    </row>
    <row r="1003" spans="2:17" ht="15" customHeight="1" x14ac:dyDescent="0.25">
      <c r="B1003" s="67"/>
      <c r="C1003" s="81"/>
      <c r="D1003" s="82"/>
      <c r="E1003" s="63" t="str">
        <f>IF($C1003&lt;&gt;"",VLOOKUP($C1003,T_Etablissements[#All],2,0),"")</f>
        <v/>
      </c>
      <c r="F1003" s="81"/>
      <c r="G1003" s="82"/>
      <c r="H1003" s="71"/>
      <c r="I1003" s="72"/>
      <c r="J1003" s="72"/>
      <c r="K1003" s="73"/>
      <c r="L1003" s="72"/>
      <c r="M1003" s="64" t="str">
        <f t="shared" si="36"/>
        <v/>
      </c>
      <c r="N1003" s="65" t="str">
        <f t="shared" si="37"/>
        <v/>
      </c>
      <c r="O1003" s="76"/>
      <c r="P1003" s="77"/>
      <c r="Q1003" s="76"/>
    </row>
    <row r="1004" spans="2:17" ht="15" customHeight="1" x14ac:dyDescent="0.25">
      <c r="B1004" s="67"/>
      <c r="C1004" s="81"/>
      <c r="D1004" s="82"/>
      <c r="E1004" s="63" t="str">
        <f>IF($C1004&lt;&gt;"",VLOOKUP($C1004,T_Etablissements[#All],2,0),"")</f>
        <v/>
      </c>
      <c r="F1004" s="81"/>
      <c r="G1004" s="82"/>
      <c r="H1004" s="71"/>
      <c r="I1004" s="72"/>
      <c r="J1004" s="72"/>
      <c r="K1004" s="73"/>
      <c r="L1004" s="72"/>
      <c r="M1004" s="64" t="str">
        <f t="shared" si="36"/>
        <v/>
      </c>
      <c r="N1004" s="65" t="str">
        <f t="shared" si="37"/>
        <v/>
      </c>
      <c r="O1004" s="76"/>
      <c r="P1004" s="77"/>
      <c r="Q1004" s="76"/>
    </row>
    <row r="1005" spans="2:17" ht="15" customHeight="1" x14ac:dyDescent="0.25">
      <c r="B1005" s="67"/>
      <c r="C1005" s="81"/>
      <c r="D1005" s="82"/>
      <c r="E1005" s="63" t="str">
        <f>IF($C1005&lt;&gt;"",VLOOKUP($C1005,T_Etablissements[#All],2,0),"")</f>
        <v/>
      </c>
      <c r="F1005" s="81"/>
      <c r="G1005" s="82"/>
      <c r="H1005" s="71"/>
      <c r="I1005" s="72"/>
      <c r="J1005" s="72"/>
      <c r="K1005" s="73"/>
      <c r="L1005" s="72"/>
      <c r="M1005" s="64" t="str">
        <f t="shared" si="36"/>
        <v/>
      </c>
      <c r="N1005" s="65" t="str">
        <f t="shared" si="37"/>
        <v/>
      </c>
      <c r="O1005" s="76"/>
      <c r="P1005" s="77"/>
      <c r="Q1005" s="76"/>
    </row>
    <row r="1006" spans="2:17" ht="15" customHeight="1" x14ac:dyDescent="0.25">
      <c r="B1006" s="67"/>
      <c r="C1006" s="81"/>
      <c r="D1006" s="82"/>
      <c r="E1006" s="63" t="str">
        <f>IF($C1006&lt;&gt;"",VLOOKUP($C1006,T_Etablissements[#All],2,0),"")</f>
        <v/>
      </c>
      <c r="F1006" s="81"/>
      <c r="G1006" s="82"/>
      <c r="H1006" s="71"/>
      <c r="I1006" s="72"/>
      <c r="J1006" s="72"/>
      <c r="K1006" s="73"/>
      <c r="L1006" s="72"/>
      <c r="M1006" s="64" t="str">
        <f t="shared" si="36"/>
        <v/>
      </c>
      <c r="N1006" s="65" t="str">
        <f t="shared" si="37"/>
        <v/>
      </c>
      <c r="O1006" s="76"/>
      <c r="P1006" s="77"/>
      <c r="Q1006" s="76"/>
    </row>
    <row r="1007" spans="2:17" ht="15" customHeight="1" x14ac:dyDescent="0.25">
      <c r="B1007" s="67"/>
      <c r="C1007" s="81"/>
      <c r="D1007" s="82"/>
      <c r="E1007" s="63" t="str">
        <f>IF($C1007&lt;&gt;"",VLOOKUP($C1007,T_Etablissements[#All],2,0),"")</f>
        <v/>
      </c>
      <c r="F1007" s="81"/>
      <c r="G1007" s="82"/>
      <c r="H1007" s="71"/>
      <c r="I1007" s="72"/>
      <c r="J1007" s="72"/>
      <c r="K1007" s="73"/>
      <c r="L1007" s="72"/>
      <c r="M1007" s="64" t="str">
        <f t="shared" si="36"/>
        <v/>
      </c>
      <c r="N1007" s="65" t="str">
        <f t="shared" si="37"/>
        <v/>
      </c>
      <c r="O1007" s="76"/>
      <c r="P1007" s="77"/>
      <c r="Q1007" s="76"/>
    </row>
    <row r="1008" spans="2:17" ht="15" customHeight="1" x14ac:dyDescent="0.25">
      <c r="B1008" s="67"/>
      <c r="C1008" s="81"/>
      <c r="D1008" s="82"/>
      <c r="E1008" s="63" t="str">
        <f>IF($C1008&lt;&gt;"",VLOOKUP($C1008,T_Etablissements[#All],2,0),"")</f>
        <v/>
      </c>
      <c r="F1008" s="81"/>
      <c r="G1008" s="82"/>
      <c r="H1008" s="71"/>
      <c r="I1008" s="72"/>
      <c r="J1008" s="72"/>
      <c r="K1008" s="73"/>
      <c r="L1008" s="72"/>
      <c r="M1008" s="64" t="str">
        <f t="shared" si="36"/>
        <v/>
      </c>
      <c r="N1008" s="65" t="str">
        <f t="shared" si="37"/>
        <v/>
      </c>
      <c r="O1008" s="76"/>
      <c r="P1008" s="77"/>
      <c r="Q1008" s="76"/>
    </row>
    <row r="1009" spans="2:17" ht="15" customHeight="1" x14ac:dyDescent="0.25">
      <c r="B1009" s="67"/>
      <c r="C1009" s="81"/>
      <c r="D1009" s="82"/>
      <c r="E1009" s="63" t="str">
        <f>IF($C1009&lt;&gt;"",VLOOKUP($C1009,T_Etablissements[#All],2,0),"")</f>
        <v/>
      </c>
      <c r="F1009" s="81"/>
      <c r="G1009" s="82"/>
      <c r="H1009" s="71"/>
      <c r="I1009" s="72"/>
      <c r="J1009" s="72"/>
      <c r="K1009" s="73"/>
      <c r="L1009" s="72"/>
      <c r="M1009" s="64" t="str">
        <f t="shared" si="36"/>
        <v/>
      </c>
      <c r="N1009" s="65" t="str">
        <f t="shared" si="37"/>
        <v/>
      </c>
      <c r="O1009" s="76"/>
      <c r="P1009" s="77"/>
      <c r="Q1009" s="76"/>
    </row>
    <row r="1010" spans="2:17" ht="15" customHeight="1" x14ac:dyDescent="0.25">
      <c r="B1010" s="67"/>
      <c r="C1010" s="81"/>
      <c r="D1010" s="82"/>
      <c r="E1010" s="63" t="str">
        <f>IF($C1010&lt;&gt;"",VLOOKUP($C1010,T_Etablissements[#All],2,0),"")</f>
        <v/>
      </c>
      <c r="F1010" s="81"/>
      <c r="G1010" s="82"/>
      <c r="H1010" s="71"/>
      <c r="I1010" s="72"/>
      <c r="J1010" s="72"/>
      <c r="K1010" s="73"/>
      <c r="L1010" s="72"/>
      <c r="M1010" s="64" t="str">
        <f t="shared" si="36"/>
        <v/>
      </c>
      <c r="N1010" s="65" t="str">
        <f t="shared" si="37"/>
        <v/>
      </c>
      <c r="O1010" s="76"/>
      <c r="P1010" s="77"/>
      <c r="Q1010" s="76"/>
    </row>
    <row r="1011" spans="2:17" ht="15" customHeight="1" x14ac:dyDescent="0.25">
      <c r="B1011" s="67"/>
      <c r="C1011" s="81"/>
      <c r="D1011" s="82"/>
      <c r="E1011" s="63" t="str">
        <f>IF($C1011&lt;&gt;"",VLOOKUP($C1011,T_Etablissements[#All],2,0),"")</f>
        <v/>
      </c>
      <c r="F1011" s="81"/>
      <c r="G1011" s="82"/>
      <c r="H1011" s="71"/>
      <c r="I1011" s="72"/>
      <c r="J1011" s="72"/>
      <c r="K1011" s="73"/>
      <c r="L1011" s="72"/>
      <c r="M1011" s="64" t="str">
        <f t="shared" si="36"/>
        <v/>
      </c>
      <c r="N1011" s="65" t="str">
        <f t="shared" si="37"/>
        <v/>
      </c>
      <c r="O1011" s="76"/>
      <c r="P1011" s="77"/>
      <c r="Q1011" s="76"/>
    </row>
    <row r="1012" spans="2:17" ht="15" customHeight="1" x14ac:dyDescent="0.25">
      <c r="B1012" s="67"/>
      <c r="C1012" s="81"/>
      <c r="D1012" s="82"/>
      <c r="E1012" s="63" t="str">
        <f>IF($C1012&lt;&gt;"",VLOOKUP($C1012,T_Etablissements[#All],2,0),"")</f>
        <v/>
      </c>
      <c r="F1012" s="81"/>
      <c r="G1012" s="82"/>
      <c r="H1012" s="71"/>
      <c r="I1012" s="72"/>
      <c r="J1012" s="72"/>
      <c r="K1012" s="73"/>
      <c r="L1012" s="72"/>
      <c r="M1012" s="64" t="str">
        <f t="shared" si="36"/>
        <v/>
      </c>
      <c r="N1012" s="65" t="str">
        <f t="shared" si="37"/>
        <v/>
      </c>
      <c r="O1012" s="76"/>
      <c r="P1012" s="77"/>
      <c r="Q1012" s="76"/>
    </row>
    <row r="1013" spans="2:17" ht="15" customHeight="1" x14ac:dyDescent="0.25">
      <c r="B1013" s="67"/>
      <c r="C1013" s="81"/>
      <c r="D1013" s="82"/>
      <c r="E1013" s="63" t="str">
        <f>IF($C1013&lt;&gt;"",VLOOKUP($C1013,T_Etablissements[#All],2,0),"")</f>
        <v/>
      </c>
      <c r="F1013" s="81"/>
      <c r="G1013" s="82"/>
      <c r="H1013" s="71"/>
      <c r="I1013" s="72"/>
      <c r="J1013" s="72"/>
      <c r="K1013" s="73"/>
      <c r="L1013" s="72"/>
      <c r="M1013" s="64" t="str">
        <f t="shared" si="36"/>
        <v/>
      </c>
      <c r="N1013" s="65" t="str">
        <f t="shared" si="37"/>
        <v/>
      </c>
      <c r="O1013" s="76"/>
      <c r="P1013" s="77"/>
      <c r="Q1013" s="76"/>
    </row>
    <row r="1014" spans="2:17" ht="15" customHeight="1" x14ac:dyDescent="0.25">
      <c r="B1014" s="67"/>
      <c r="C1014" s="81"/>
      <c r="D1014" s="82"/>
      <c r="E1014" s="63" t="str">
        <f>IF($C1014&lt;&gt;"",VLOOKUP($C1014,T_Etablissements[#All],2,0),"")</f>
        <v/>
      </c>
      <c r="F1014" s="81"/>
      <c r="G1014" s="82"/>
      <c r="H1014" s="71"/>
      <c r="I1014" s="72"/>
      <c r="J1014" s="72"/>
      <c r="K1014" s="73"/>
      <c r="L1014" s="72"/>
      <c r="M1014" s="64" t="str">
        <f t="shared" si="36"/>
        <v/>
      </c>
      <c r="N1014" s="65" t="str">
        <f t="shared" si="37"/>
        <v/>
      </c>
      <c r="O1014" s="76"/>
      <c r="P1014" s="77"/>
      <c r="Q1014" s="76"/>
    </row>
    <row r="1015" spans="2:17" ht="15" customHeight="1" x14ac:dyDescent="0.25">
      <c r="B1015" s="67"/>
      <c r="C1015" s="81"/>
      <c r="D1015" s="82"/>
      <c r="E1015" s="63" t="str">
        <f>IF($C1015&lt;&gt;"",VLOOKUP($C1015,T_Etablissements[#All],2,0),"")</f>
        <v/>
      </c>
      <c r="F1015" s="81"/>
      <c r="G1015" s="82"/>
      <c r="H1015" s="71"/>
      <c r="I1015" s="72"/>
      <c r="J1015" s="72"/>
      <c r="K1015" s="73"/>
      <c r="L1015" s="72"/>
      <c r="M1015" s="64" t="str">
        <f t="shared" si="36"/>
        <v/>
      </c>
      <c r="N1015" s="65" t="str">
        <f t="shared" si="37"/>
        <v/>
      </c>
      <c r="O1015" s="76"/>
      <c r="P1015" s="77"/>
      <c r="Q1015" s="76"/>
    </row>
    <row r="1016" spans="2:17" ht="15" customHeight="1" x14ac:dyDescent="0.25">
      <c r="B1016" s="67"/>
      <c r="C1016" s="81"/>
      <c r="D1016" s="82"/>
      <c r="E1016" s="63" t="str">
        <f>IF($C1016&lt;&gt;"",VLOOKUP($C1016,T_Etablissements[#All],2,0),"")</f>
        <v/>
      </c>
      <c r="F1016" s="81"/>
      <c r="G1016" s="82"/>
      <c r="H1016" s="71"/>
      <c r="I1016" s="72"/>
      <c r="J1016" s="72"/>
      <c r="K1016" s="73"/>
      <c r="L1016" s="72"/>
      <c r="M1016" s="64" t="str">
        <f t="shared" si="36"/>
        <v/>
      </c>
      <c r="N1016" s="65" t="str">
        <f t="shared" si="37"/>
        <v/>
      </c>
      <c r="O1016" s="76"/>
      <c r="P1016" s="77"/>
      <c r="Q1016" s="76"/>
    </row>
    <row r="1017" spans="2:17" ht="15" customHeight="1" x14ac:dyDescent="0.25">
      <c r="B1017" s="67"/>
      <c r="C1017" s="81"/>
      <c r="D1017" s="82"/>
      <c r="E1017" s="63" t="str">
        <f>IF($C1017&lt;&gt;"",VLOOKUP($C1017,T_Etablissements[#All],2,0),"")</f>
        <v/>
      </c>
      <c r="F1017" s="81"/>
      <c r="G1017" s="82"/>
      <c r="H1017" s="71"/>
      <c r="I1017" s="72"/>
      <c r="J1017" s="72"/>
      <c r="K1017" s="73"/>
      <c r="L1017" s="72"/>
      <c r="M1017" s="64" t="str">
        <f t="shared" si="36"/>
        <v/>
      </c>
      <c r="N1017" s="65" t="str">
        <f t="shared" si="37"/>
        <v/>
      </c>
      <c r="O1017" s="76"/>
      <c r="P1017" s="77"/>
      <c r="Q1017" s="76"/>
    </row>
    <row r="1018" spans="2:17" ht="15" customHeight="1" x14ac:dyDescent="0.25">
      <c r="B1018" s="67"/>
      <c r="C1018" s="81"/>
      <c r="D1018" s="82"/>
      <c r="E1018" s="63" t="str">
        <f>IF($C1018&lt;&gt;"",VLOOKUP($C1018,T_Etablissements[#All],2,0),"")</f>
        <v/>
      </c>
      <c r="F1018" s="81"/>
      <c r="G1018" s="82"/>
      <c r="H1018" s="71"/>
      <c r="I1018" s="72"/>
      <c r="J1018" s="72"/>
      <c r="K1018" s="73"/>
      <c r="L1018" s="72"/>
      <c r="M1018" s="64" t="str">
        <f t="shared" si="36"/>
        <v/>
      </c>
      <c r="N1018" s="65" t="str">
        <f t="shared" si="37"/>
        <v/>
      </c>
      <c r="O1018" s="76"/>
      <c r="P1018" s="77"/>
      <c r="Q1018" s="76"/>
    </row>
    <row r="1019" spans="2:17" ht="15" customHeight="1" x14ac:dyDescent="0.25">
      <c r="B1019" s="67"/>
      <c r="C1019" s="81"/>
      <c r="D1019" s="82"/>
      <c r="E1019" s="63" t="str">
        <f>IF($C1019&lt;&gt;"",VLOOKUP($C1019,T_Etablissements[#All],2,0),"")</f>
        <v/>
      </c>
      <c r="F1019" s="81"/>
      <c r="G1019" s="82"/>
      <c r="H1019" s="71"/>
      <c r="I1019" s="72"/>
      <c r="J1019" s="72"/>
      <c r="K1019" s="73"/>
      <c r="L1019" s="72"/>
      <c r="M1019" s="64" t="str">
        <f t="shared" si="36"/>
        <v/>
      </c>
      <c r="N1019" s="65" t="str">
        <f t="shared" si="37"/>
        <v/>
      </c>
      <c r="O1019" s="76"/>
      <c r="P1019" s="77"/>
      <c r="Q1019" s="76"/>
    </row>
    <row r="1020" spans="2:17" ht="15" customHeight="1" x14ac:dyDescent="0.25">
      <c r="B1020" s="67"/>
      <c r="C1020" s="81"/>
      <c r="D1020" s="82"/>
      <c r="E1020" s="63" t="str">
        <f>IF($C1020&lt;&gt;"",VLOOKUP($C1020,T_Etablissements[#All],2,0),"")</f>
        <v/>
      </c>
      <c r="F1020" s="81"/>
      <c r="G1020" s="82"/>
      <c r="H1020" s="71"/>
      <c r="I1020" s="72"/>
      <c r="J1020" s="72"/>
      <c r="K1020" s="73"/>
      <c r="L1020" s="72"/>
      <c r="M1020" s="64" t="str">
        <f t="shared" si="36"/>
        <v/>
      </c>
      <c r="N1020" s="65" t="str">
        <f t="shared" si="37"/>
        <v/>
      </c>
      <c r="O1020" s="76"/>
      <c r="P1020" s="77"/>
      <c r="Q1020" s="76"/>
    </row>
    <row r="1021" spans="2:17" ht="15" customHeight="1" x14ac:dyDescent="0.25">
      <c r="B1021" s="67"/>
      <c r="C1021" s="81"/>
      <c r="D1021" s="82"/>
      <c r="E1021" s="63" t="str">
        <f>IF($C1021&lt;&gt;"",VLOOKUP($C1021,T_Etablissements[#All],2,0),"")</f>
        <v/>
      </c>
      <c r="F1021" s="81"/>
      <c r="G1021" s="82"/>
      <c r="H1021" s="71"/>
      <c r="I1021" s="72"/>
      <c r="J1021" s="72"/>
      <c r="K1021" s="73"/>
      <c r="L1021" s="72"/>
      <c r="M1021" s="64" t="str">
        <f t="shared" si="36"/>
        <v/>
      </c>
      <c r="N1021" s="65" t="str">
        <f t="shared" si="37"/>
        <v/>
      </c>
      <c r="O1021" s="76"/>
      <c r="P1021" s="77"/>
      <c r="Q1021" s="76"/>
    </row>
    <row r="1022" spans="2:17" ht="15" customHeight="1" x14ac:dyDescent="0.25">
      <c r="B1022" s="67"/>
      <c r="C1022" s="81"/>
      <c r="D1022" s="82"/>
      <c r="E1022" s="63" t="str">
        <f>IF($C1022&lt;&gt;"",VLOOKUP($C1022,T_Etablissements[#All],2,0),"")</f>
        <v/>
      </c>
      <c r="F1022" s="81"/>
      <c r="G1022" s="82"/>
      <c r="H1022" s="71"/>
      <c r="I1022" s="72"/>
      <c r="J1022" s="72"/>
      <c r="K1022" s="73"/>
      <c r="L1022" s="72"/>
      <c r="M1022" s="64" t="str">
        <f t="shared" si="36"/>
        <v/>
      </c>
      <c r="N1022" s="65" t="str">
        <f t="shared" si="37"/>
        <v/>
      </c>
      <c r="O1022" s="76"/>
      <c r="P1022" s="77"/>
      <c r="Q1022" s="76"/>
    </row>
    <row r="1023" spans="2:17" ht="15" customHeight="1" x14ac:dyDescent="0.25">
      <c r="B1023" s="67"/>
      <c r="C1023" s="81"/>
      <c r="D1023" s="82"/>
      <c r="E1023" s="63" t="str">
        <f>IF($C1023&lt;&gt;"",VLOOKUP($C1023,T_Etablissements[#All],2,0),"")</f>
        <v/>
      </c>
      <c r="F1023" s="81"/>
      <c r="G1023" s="82"/>
      <c r="H1023" s="71"/>
      <c r="I1023" s="72"/>
      <c r="J1023" s="72"/>
      <c r="K1023" s="73"/>
      <c r="L1023" s="72"/>
      <c r="M1023" s="64" t="str">
        <f t="shared" si="36"/>
        <v/>
      </c>
      <c r="N1023" s="65" t="str">
        <f t="shared" si="37"/>
        <v/>
      </c>
      <c r="O1023" s="76"/>
      <c r="P1023" s="77"/>
      <c r="Q1023" s="76"/>
    </row>
    <row r="1024" spans="2:17" ht="15" customHeight="1" x14ac:dyDescent="0.25">
      <c r="B1024" s="67"/>
      <c r="C1024" s="81"/>
      <c r="D1024" s="82"/>
      <c r="E1024" s="63" t="str">
        <f>IF($C1024&lt;&gt;"",VLOOKUP($C1024,T_Etablissements[#All],2,0),"")</f>
        <v/>
      </c>
      <c r="F1024" s="81"/>
      <c r="G1024" s="82"/>
      <c r="H1024" s="71"/>
      <c r="I1024" s="72"/>
      <c r="J1024" s="72"/>
      <c r="K1024" s="73"/>
      <c r="L1024" s="72"/>
      <c r="M1024" s="64" t="str">
        <f t="shared" si="36"/>
        <v/>
      </c>
      <c r="N1024" s="65" t="str">
        <f t="shared" si="37"/>
        <v/>
      </c>
      <c r="O1024" s="76"/>
      <c r="P1024" s="77"/>
      <c r="Q1024" s="76"/>
    </row>
    <row r="1025" spans="2:17" ht="15" customHeight="1" x14ac:dyDescent="0.25">
      <c r="B1025" s="67"/>
      <c r="C1025" s="81"/>
      <c r="D1025" s="82"/>
      <c r="E1025" s="63" t="str">
        <f>IF($C1025&lt;&gt;"",VLOOKUP($C1025,T_Etablissements[#All],2,0),"")</f>
        <v/>
      </c>
      <c r="F1025" s="81"/>
      <c r="G1025" s="82"/>
      <c r="H1025" s="71"/>
      <c r="I1025" s="72"/>
      <c r="J1025" s="72"/>
      <c r="K1025" s="73"/>
      <c r="L1025" s="72"/>
      <c r="M1025" s="64" t="str">
        <f t="shared" si="36"/>
        <v/>
      </c>
      <c r="N1025" s="65" t="str">
        <f t="shared" si="37"/>
        <v/>
      </c>
      <c r="O1025" s="76"/>
      <c r="P1025" s="77"/>
      <c r="Q1025" s="76"/>
    </row>
    <row r="1026" spans="2:17" ht="15" customHeight="1" x14ac:dyDescent="0.25">
      <c r="B1026" s="67"/>
      <c r="C1026" s="81"/>
      <c r="D1026" s="82"/>
      <c r="E1026" s="63" t="str">
        <f>IF($C1026&lt;&gt;"",VLOOKUP($C1026,T_Etablissements[#All],2,0),"")</f>
        <v/>
      </c>
      <c r="F1026" s="81"/>
      <c r="G1026" s="82"/>
      <c r="H1026" s="71"/>
      <c r="I1026" s="72"/>
      <c r="J1026" s="72"/>
      <c r="K1026" s="73"/>
      <c r="L1026" s="72"/>
      <c r="M1026" s="64" t="str">
        <f t="shared" si="36"/>
        <v/>
      </c>
      <c r="N1026" s="65" t="str">
        <f t="shared" si="37"/>
        <v/>
      </c>
      <c r="O1026" s="76"/>
      <c r="P1026" s="77"/>
      <c r="Q1026" s="76"/>
    </row>
    <row r="1027" spans="2:17" ht="15" customHeight="1" x14ac:dyDescent="0.25">
      <c r="B1027" s="67"/>
      <c r="C1027" s="81"/>
      <c r="D1027" s="82"/>
      <c r="E1027" s="63" t="str">
        <f>IF($C1027&lt;&gt;"",VLOOKUP($C1027,T_Etablissements[#All],2,0),"")</f>
        <v/>
      </c>
      <c r="F1027" s="81"/>
      <c r="G1027" s="82"/>
      <c r="H1027" s="71"/>
      <c r="I1027" s="72"/>
      <c r="J1027" s="72"/>
      <c r="K1027" s="73"/>
      <c r="L1027" s="72"/>
      <c r="M1027" s="64" t="str">
        <f t="shared" si="36"/>
        <v/>
      </c>
      <c r="N1027" s="65" t="str">
        <f t="shared" si="37"/>
        <v/>
      </c>
      <c r="O1027" s="76"/>
      <c r="P1027" s="77"/>
      <c r="Q1027" s="76"/>
    </row>
    <row r="1028" spans="2:17" ht="15" customHeight="1" x14ac:dyDescent="0.25">
      <c r="B1028" s="67"/>
      <c r="C1028" s="81"/>
      <c r="D1028" s="82"/>
      <c r="E1028" s="63" t="str">
        <f>IF($C1028&lt;&gt;"",VLOOKUP($C1028,T_Etablissements[#All],2,0),"")</f>
        <v/>
      </c>
      <c r="F1028" s="81"/>
      <c r="G1028" s="82"/>
      <c r="H1028" s="71"/>
      <c r="I1028" s="72"/>
      <c r="J1028" s="72"/>
      <c r="K1028" s="73"/>
      <c r="L1028" s="72"/>
      <c r="M1028" s="64" t="str">
        <f t="shared" si="36"/>
        <v/>
      </c>
      <c r="N1028" s="65" t="str">
        <f t="shared" si="37"/>
        <v/>
      </c>
      <c r="O1028" s="76"/>
      <c r="P1028" s="77"/>
      <c r="Q1028" s="76"/>
    </row>
    <row r="1029" spans="2:17" ht="15" customHeight="1" x14ac:dyDescent="0.25">
      <c r="B1029" s="67"/>
      <c r="C1029" s="81"/>
      <c r="D1029" s="82"/>
      <c r="E1029" s="63" t="str">
        <f>IF($C1029&lt;&gt;"",VLOOKUP($C1029,T_Etablissements[#All],2,0),"")</f>
        <v/>
      </c>
      <c r="F1029" s="81"/>
      <c r="G1029" s="82"/>
      <c r="H1029" s="71"/>
      <c r="I1029" s="72"/>
      <c r="J1029" s="72"/>
      <c r="K1029" s="73"/>
      <c r="L1029" s="72"/>
      <c r="M1029" s="64" t="str">
        <f t="shared" si="36"/>
        <v/>
      </c>
      <c r="N1029" s="65" t="str">
        <f t="shared" si="37"/>
        <v/>
      </c>
      <c r="O1029" s="76"/>
      <c r="P1029" s="77"/>
      <c r="Q1029" s="76"/>
    </row>
    <row r="1030" spans="2:17" ht="15" customHeight="1" x14ac:dyDescent="0.25">
      <c r="B1030" s="67"/>
      <c r="C1030" s="81"/>
      <c r="D1030" s="82"/>
      <c r="E1030" s="63" t="str">
        <f>IF($C1030&lt;&gt;"",VLOOKUP($C1030,T_Etablissements[#All],2,0),"")</f>
        <v/>
      </c>
      <c r="F1030" s="81"/>
      <c r="G1030" s="82"/>
      <c r="H1030" s="71"/>
      <c r="I1030" s="72"/>
      <c r="J1030" s="72"/>
      <c r="K1030" s="73"/>
      <c r="L1030" s="72"/>
      <c r="M1030" s="64" t="str">
        <f t="shared" si="36"/>
        <v/>
      </c>
      <c r="N1030" s="65" t="str">
        <f t="shared" si="37"/>
        <v/>
      </c>
      <c r="O1030" s="76"/>
      <c r="P1030" s="77"/>
      <c r="Q1030" s="76"/>
    </row>
    <row r="1031" spans="2:17" ht="15" customHeight="1" x14ac:dyDescent="0.25">
      <c r="B1031" s="67"/>
      <c r="C1031" s="81"/>
      <c r="D1031" s="82"/>
      <c r="E1031" s="63" t="str">
        <f>IF($C1031&lt;&gt;"",VLOOKUP($C1031,T_Etablissements[#All],2,0),"")</f>
        <v/>
      </c>
      <c r="F1031" s="81"/>
      <c r="G1031" s="82"/>
      <c r="H1031" s="71"/>
      <c r="I1031" s="72"/>
      <c r="J1031" s="72"/>
      <c r="K1031" s="73"/>
      <c r="L1031" s="72"/>
      <c r="M1031" s="64" t="str">
        <f t="shared" si="36"/>
        <v/>
      </c>
      <c r="N1031" s="65" t="str">
        <f t="shared" si="37"/>
        <v/>
      </c>
      <c r="O1031" s="76"/>
      <c r="P1031" s="77"/>
      <c r="Q1031" s="76"/>
    </row>
    <row r="1032" spans="2:17" ht="15" customHeight="1" x14ac:dyDescent="0.25">
      <c r="B1032" s="67"/>
      <c r="C1032" s="81"/>
      <c r="D1032" s="82"/>
      <c r="E1032" s="63" t="str">
        <f>IF($C1032&lt;&gt;"",VLOOKUP($C1032,T_Etablissements[#All],2,0),"")</f>
        <v/>
      </c>
      <c r="F1032" s="81"/>
      <c r="G1032" s="82"/>
      <c r="H1032" s="71"/>
      <c r="I1032" s="72"/>
      <c r="J1032" s="72"/>
      <c r="K1032" s="73"/>
      <c r="L1032" s="72"/>
      <c r="M1032" s="64" t="str">
        <f t="shared" si="36"/>
        <v/>
      </c>
      <c r="N1032" s="65" t="str">
        <f t="shared" si="37"/>
        <v/>
      </c>
      <c r="O1032" s="76"/>
      <c r="P1032" s="77"/>
      <c r="Q1032" s="76"/>
    </row>
    <row r="1033" spans="2:17" ht="15" customHeight="1" x14ac:dyDescent="0.25">
      <c r="B1033" s="67"/>
      <c r="C1033" s="81"/>
      <c r="D1033" s="82"/>
      <c r="E1033" s="63" t="str">
        <f>IF($C1033&lt;&gt;"",VLOOKUP($C1033,T_Etablissements[#All],2,0),"")</f>
        <v/>
      </c>
      <c r="F1033" s="81"/>
      <c r="G1033" s="82"/>
      <c r="H1033" s="71"/>
      <c r="I1033" s="72"/>
      <c r="J1033" s="72"/>
      <c r="K1033" s="73"/>
      <c r="L1033" s="72"/>
      <c r="M1033" s="64" t="str">
        <f t="shared" si="36"/>
        <v/>
      </c>
      <c r="N1033" s="65" t="str">
        <f t="shared" si="37"/>
        <v/>
      </c>
      <c r="O1033" s="76"/>
      <c r="P1033" s="77"/>
      <c r="Q1033" s="76"/>
    </row>
    <row r="1034" spans="2:17" ht="15" customHeight="1" x14ac:dyDescent="0.25">
      <c r="B1034" s="67"/>
      <c r="C1034" s="81"/>
      <c r="D1034" s="82"/>
      <c r="E1034" s="63" t="str">
        <f>IF($C1034&lt;&gt;"",VLOOKUP($C1034,T_Etablissements[#All],2,0),"")</f>
        <v/>
      </c>
      <c r="F1034" s="81"/>
      <c r="G1034" s="82"/>
      <c r="H1034" s="71"/>
      <c r="I1034" s="72"/>
      <c r="J1034" s="72"/>
      <c r="K1034" s="73"/>
      <c r="L1034" s="72"/>
      <c r="M1034" s="64" t="str">
        <f t="shared" si="36"/>
        <v/>
      </c>
      <c r="N1034" s="65" t="str">
        <f t="shared" si="37"/>
        <v/>
      </c>
      <c r="O1034" s="76"/>
      <c r="P1034" s="77"/>
      <c r="Q1034" s="76"/>
    </row>
    <row r="1035" spans="2:17" ht="15" customHeight="1" x14ac:dyDescent="0.25">
      <c r="B1035" s="67"/>
      <c r="C1035" s="81"/>
      <c r="D1035" s="82"/>
      <c r="E1035" s="63" t="str">
        <f>IF($C1035&lt;&gt;"",VLOOKUP($C1035,T_Etablissements[#All],2,0),"")</f>
        <v/>
      </c>
      <c r="F1035" s="81"/>
      <c r="G1035" s="82"/>
      <c r="H1035" s="71"/>
      <c r="I1035" s="72"/>
      <c r="J1035" s="72"/>
      <c r="K1035" s="73"/>
      <c r="L1035" s="72"/>
      <c r="M1035" s="64" t="str">
        <f t="shared" si="36"/>
        <v/>
      </c>
      <c r="N1035" s="65" t="str">
        <f t="shared" si="37"/>
        <v/>
      </c>
      <c r="O1035" s="76"/>
      <c r="P1035" s="77"/>
      <c r="Q1035" s="76"/>
    </row>
    <row r="1036" spans="2:17" ht="15" customHeight="1" x14ac:dyDescent="0.25">
      <c r="B1036" s="67"/>
      <c r="C1036" s="81"/>
      <c r="D1036" s="82"/>
      <c r="E1036" s="63" t="str">
        <f>IF($C1036&lt;&gt;"",VLOOKUP($C1036,T_Etablissements[#All],2,0),"")</f>
        <v/>
      </c>
      <c r="F1036" s="81"/>
      <c r="G1036" s="82"/>
      <c r="H1036" s="71"/>
      <c r="I1036" s="72"/>
      <c r="J1036" s="72"/>
      <c r="K1036" s="73"/>
      <c r="L1036" s="72"/>
      <c r="M1036" s="64" t="str">
        <f t="shared" si="36"/>
        <v/>
      </c>
      <c r="N1036" s="65" t="str">
        <f t="shared" si="37"/>
        <v/>
      </c>
      <c r="O1036" s="76"/>
      <c r="P1036" s="77"/>
      <c r="Q1036" s="76"/>
    </row>
    <row r="1037" spans="2:17" ht="15" customHeight="1" x14ac:dyDescent="0.25">
      <c r="B1037" s="67"/>
      <c r="C1037" s="81"/>
      <c r="D1037" s="82"/>
      <c r="E1037" s="63" t="str">
        <f>IF($C1037&lt;&gt;"",VLOOKUP($C1037,T_Etablissements[#All],2,0),"")</f>
        <v/>
      </c>
      <c r="F1037" s="81"/>
      <c r="G1037" s="82"/>
      <c r="H1037" s="71"/>
      <c r="I1037" s="72"/>
      <c r="J1037" s="72"/>
      <c r="K1037" s="73"/>
      <c r="L1037" s="72"/>
      <c r="M1037" s="64" t="str">
        <f t="shared" si="36"/>
        <v/>
      </c>
      <c r="N1037" s="65" t="str">
        <f t="shared" si="37"/>
        <v/>
      </c>
      <c r="O1037" s="76"/>
      <c r="P1037" s="77"/>
      <c r="Q1037" s="76"/>
    </row>
    <row r="1038" spans="2:17" ht="15" customHeight="1" x14ac:dyDescent="0.25">
      <c r="B1038" s="67"/>
      <c r="C1038" s="81"/>
      <c r="D1038" s="82"/>
      <c r="E1038" s="63" t="str">
        <f>IF($C1038&lt;&gt;"",VLOOKUP($C1038,T_Etablissements[#All],2,0),"")</f>
        <v/>
      </c>
      <c r="F1038" s="81"/>
      <c r="G1038" s="82"/>
      <c r="H1038" s="71"/>
      <c r="I1038" s="72"/>
      <c r="J1038" s="72"/>
      <c r="K1038" s="73"/>
      <c r="L1038" s="72"/>
      <c r="M1038" s="64" t="str">
        <f t="shared" si="36"/>
        <v/>
      </c>
      <c r="N1038" s="65" t="str">
        <f t="shared" si="37"/>
        <v/>
      </c>
      <c r="O1038" s="76"/>
      <c r="P1038" s="77"/>
      <c r="Q1038" s="76"/>
    </row>
    <row r="1039" spans="2:17" ht="15" customHeight="1" x14ac:dyDescent="0.25">
      <c r="B1039" s="67"/>
      <c r="C1039" s="81"/>
      <c r="D1039" s="82"/>
      <c r="E1039" s="63" t="str">
        <f>IF($C1039&lt;&gt;"",VLOOKUP($C1039,T_Etablissements[#All],2,0),"")</f>
        <v/>
      </c>
      <c r="F1039" s="81"/>
      <c r="G1039" s="82"/>
      <c r="H1039" s="71"/>
      <c r="I1039" s="72"/>
      <c r="J1039" s="72"/>
      <c r="K1039" s="73"/>
      <c r="L1039" s="72"/>
      <c r="M1039" s="64" t="str">
        <f t="shared" si="36"/>
        <v/>
      </c>
      <c r="N1039" s="65" t="str">
        <f t="shared" si="37"/>
        <v/>
      </c>
      <c r="O1039" s="76"/>
      <c r="P1039" s="77"/>
      <c r="Q1039" s="76"/>
    </row>
    <row r="1040" spans="2:17" ht="15" customHeight="1" x14ac:dyDescent="0.25">
      <c r="B1040" s="67"/>
      <c r="C1040" s="81"/>
      <c r="D1040" s="82"/>
      <c r="E1040" s="63" t="str">
        <f>IF($C1040&lt;&gt;"",VLOOKUP($C1040,T_Etablissements[#All],2,0),"")</f>
        <v/>
      </c>
      <c r="F1040" s="81"/>
      <c r="G1040" s="82"/>
      <c r="H1040" s="71"/>
      <c r="I1040" s="72"/>
      <c r="J1040" s="72"/>
      <c r="K1040" s="73"/>
      <c r="L1040" s="72"/>
      <c r="M1040" s="64" t="str">
        <f t="shared" si="36"/>
        <v/>
      </c>
      <c r="N1040" s="65" t="str">
        <f t="shared" si="37"/>
        <v/>
      </c>
      <c r="O1040" s="76"/>
      <c r="P1040" s="77"/>
      <c r="Q1040" s="76"/>
    </row>
    <row r="1041" spans="2:17" ht="15" customHeight="1" x14ac:dyDescent="0.25">
      <c r="B1041" s="67"/>
      <c r="C1041" s="81"/>
      <c r="D1041" s="82"/>
      <c r="E1041" s="63" t="str">
        <f>IF($C1041&lt;&gt;"",VLOOKUP($C1041,T_Etablissements[#All],2,0),"")</f>
        <v/>
      </c>
      <c r="F1041" s="81"/>
      <c r="G1041" s="82"/>
      <c r="H1041" s="71"/>
      <c r="I1041" s="72"/>
      <c r="J1041" s="72"/>
      <c r="K1041" s="73"/>
      <c r="L1041" s="72"/>
      <c r="M1041" s="64" t="str">
        <f t="shared" si="36"/>
        <v/>
      </c>
      <c r="N1041" s="65" t="str">
        <f t="shared" si="37"/>
        <v/>
      </c>
      <c r="O1041" s="76"/>
      <c r="P1041" s="77"/>
      <c r="Q1041" s="76"/>
    </row>
    <row r="1042" spans="2:17" ht="15" customHeight="1" x14ac:dyDescent="0.25">
      <c r="B1042" s="67"/>
      <c r="C1042" s="81"/>
      <c r="D1042" s="82"/>
      <c r="E1042" s="63" t="str">
        <f>IF($C1042&lt;&gt;"",VLOOKUP($C1042,T_Etablissements[#All],2,0),"")</f>
        <v/>
      </c>
      <c r="F1042" s="81"/>
      <c r="G1042" s="82"/>
      <c r="H1042" s="71"/>
      <c r="I1042" s="72"/>
      <c r="J1042" s="72"/>
      <c r="K1042" s="73"/>
      <c r="L1042" s="72"/>
      <c r="M1042" s="64" t="str">
        <f t="shared" si="36"/>
        <v/>
      </c>
      <c r="N1042" s="65" t="str">
        <f t="shared" si="37"/>
        <v/>
      </c>
      <c r="O1042" s="76"/>
      <c r="P1042" s="77"/>
      <c r="Q1042" s="76"/>
    </row>
    <row r="1043" spans="2:17" ht="15" customHeight="1" x14ac:dyDescent="0.25">
      <c r="B1043" s="67"/>
      <c r="C1043" s="81"/>
      <c r="D1043" s="82"/>
      <c r="E1043" s="63" t="str">
        <f>IF($C1043&lt;&gt;"",VLOOKUP($C1043,T_Etablissements[#All],2,0),"")</f>
        <v/>
      </c>
      <c r="F1043" s="81"/>
      <c r="G1043" s="82"/>
      <c r="H1043" s="71"/>
      <c r="I1043" s="72"/>
      <c r="J1043" s="72"/>
      <c r="K1043" s="73"/>
      <c r="L1043" s="72"/>
      <c r="M1043" s="64" t="str">
        <f t="shared" ref="M1043:M1049" si="38">IF($L1043&lt;&gt;"",YEARFRAC($J1043,$L1043,4)*12,"")</f>
        <v/>
      </c>
      <c r="N1043" s="65" t="str">
        <f t="shared" ref="N1043:N1049" si="39">IF($L1043&lt;&gt;"",$K1043/12*(YEARFRAC($J1043,$L1043,4)*12),"")</f>
        <v/>
      </c>
      <c r="O1043" s="76"/>
      <c r="P1043" s="77"/>
      <c r="Q1043" s="76"/>
    </row>
    <row r="1044" spans="2:17" ht="15" customHeight="1" x14ac:dyDescent="0.25">
      <c r="B1044" s="67"/>
      <c r="C1044" s="81"/>
      <c r="D1044" s="82"/>
      <c r="E1044" s="63" t="str">
        <f>IF($C1044&lt;&gt;"",VLOOKUP($C1044,T_Etablissements[#All],2,0),"")</f>
        <v/>
      </c>
      <c r="F1044" s="81"/>
      <c r="G1044" s="82"/>
      <c r="H1044" s="71"/>
      <c r="I1044" s="72"/>
      <c r="J1044" s="72"/>
      <c r="K1044" s="73"/>
      <c r="L1044" s="72"/>
      <c r="M1044" s="64" t="str">
        <f t="shared" si="38"/>
        <v/>
      </c>
      <c r="N1044" s="65" t="str">
        <f t="shared" si="39"/>
        <v/>
      </c>
      <c r="O1044" s="76"/>
      <c r="P1044" s="77"/>
      <c r="Q1044" s="76"/>
    </row>
    <row r="1045" spans="2:17" ht="15" customHeight="1" x14ac:dyDescent="0.25">
      <c r="B1045" s="67"/>
      <c r="C1045" s="81"/>
      <c r="D1045" s="82"/>
      <c r="E1045" s="63" t="str">
        <f>IF($C1045&lt;&gt;"",VLOOKUP($C1045,T_Etablissements[#All],2,0),"")</f>
        <v/>
      </c>
      <c r="F1045" s="81"/>
      <c r="G1045" s="82"/>
      <c r="H1045" s="71"/>
      <c r="I1045" s="72"/>
      <c r="J1045" s="72"/>
      <c r="K1045" s="73"/>
      <c r="L1045" s="72"/>
      <c r="M1045" s="64" t="str">
        <f t="shared" si="38"/>
        <v/>
      </c>
      <c r="N1045" s="65" t="str">
        <f t="shared" si="39"/>
        <v/>
      </c>
      <c r="O1045" s="76"/>
      <c r="P1045" s="77"/>
      <c r="Q1045" s="76"/>
    </row>
    <row r="1046" spans="2:17" ht="15" customHeight="1" x14ac:dyDescent="0.25">
      <c r="B1046" s="67"/>
      <c r="C1046" s="81"/>
      <c r="D1046" s="82"/>
      <c r="E1046" s="63" t="str">
        <f>IF($C1046&lt;&gt;"",VLOOKUP($C1046,T_Etablissements[#All],2,0),"")</f>
        <v/>
      </c>
      <c r="F1046" s="81"/>
      <c r="G1046" s="82"/>
      <c r="H1046" s="71"/>
      <c r="I1046" s="72"/>
      <c r="J1046" s="72"/>
      <c r="K1046" s="73"/>
      <c r="L1046" s="72"/>
      <c r="M1046" s="64" t="str">
        <f t="shared" si="38"/>
        <v/>
      </c>
      <c r="N1046" s="65" t="str">
        <f t="shared" si="39"/>
        <v/>
      </c>
      <c r="O1046" s="76"/>
      <c r="P1046" s="77"/>
      <c r="Q1046" s="76"/>
    </row>
    <row r="1047" spans="2:17" ht="15" customHeight="1" x14ac:dyDescent="0.25">
      <c r="B1047" s="67"/>
      <c r="C1047" s="81"/>
      <c r="D1047" s="82"/>
      <c r="E1047" s="63" t="str">
        <f>IF($C1047&lt;&gt;"",VLOOKUP($C1047,T_Etablissements[#All],2,0),"")</f>
        <v/>
      </c>
      <c r="F1047" s="81"/>
      <c r="G1047" s="82"/>
      <c r="H1047" s="71"/>
      <c r="I1047" s="72"/>
      <c r="J1047" s="72"/>
      <c r="K1047" s="73"/>
      <c r="L1047" s="72"/>
      <c r="M1047" s="64" t="str">
        <f t="shared" si="38"/>
        <v/>
      </c>
      <c r="N1047" s="65" t="str">
        <f t="shared" si="39"/>
        <v/>
      </c>
      <c r="O1047" s="76"/>
      <c r="P1047" s="77"/>
      <c r="Q1047" s="76"/>
    </row>
    <row r="1048" spans="2:17" ht="15" customHeight="1" x14ac:dyDescent="0.25">
      <c r="B1048" s="67"/>
      <c r="C1048" s="81"/>
      <c r="D1048" s="82"/>
      <c r="E1048" s="63" t="str">
        <f>IF($C1048&lt;&gt;"",VLOOKUP($C1048,T_Etablissements[#All],2,0),"")</f>
        <v/>
      </c>
      <c r="F1048" s="81"/>
      <c r="G1048" s="82"/>
      <c r="H1048" s="71"/>
      <c r="I1048" s="72"/>
      <c r="J1048" s="72"/>
      <c r="K1048" s="73"/>
      <c r="L1048" s="72"/>
      <c r="M1048" s="64" t="str">
        <f t="shared" si="38"/>
        <v/>
      </c>
      <c r="N1048" s="65" t="str">
        <f t="shared" si="39"/>
        <v/>
      </c>
      <c r="O1048" s="76"/>
      <c r="P1048" s="77"/>
      <c r="Q1048" s="76"/>
    </row>
    <row r="1049" spans="2:17" ht="15" customHeight="1" x14ac:dyDescent="0.25">
      <c r="B1049" s="67"/>
      <c r="C1049" s="81"/>
      <c r="D1049" s="82"/>
      <c r="E1049" s="63" t="str">
        <f>IF($C1049&lt;&gt;"",VLOOKUP($C1049,T_Etablissements[#All],2,0),"")</f>
        <v/>
      </c>
      <c r="F1049" s="81"/>
      <c r="G1049" s="82"/>
      <c r="H1049" s="71"/>
      <c r="I1049" s="72"/>
      <c r="J1049" s="72"/>
      <c r="K1049" s="73"/>
      <c r="L1049" s="72"/>
      <c r="M1049" s="64" t="str">
        <f t="shared" si="38"/>
        <v/>
      </c>
      <c r="N1049" s="65" t="str">
        <f t="shared" si="39"/>
        <v/>
      </c>
      <c r="O1049" s="76"/>
      <c r="P1049" s="77"/>
      <c r="Q1049" s="76"/>
    </row>
    <row r="1050" spans="2:17" ht="15" customHeight="1" x14ac:dyDescent="0.25">
      <c r="B1050" s="67"/>
      <c r="C1050" s="84"/>
      <c r="D1050" s="85"/>
      <c r="E1050" s="63" t="str">
        <f>IF($C1050&lt;&gt;"",VLOOKUP($C1050,T_Etablissements[#All],2,0),"")</f>
        <v/>
      </c>
      <c r="F1050" s="84"/>
      <c r="G1050" s="85"/>
      <c r="H1050" s="68"/>
      <c r="I1050" s="69"/>
      <c r="J1050" s="69"/>
      <c r="K1050" s="70"/>
      <c r="L1050" s="69"/>
      <c r="M1050" s="64"/>
      <c r="N1050" s="65"/>
      <c r="O1050" s="74"/>
      <c r="P1050" s="75"/>
      <c r="Q1050" s="74"/>
    </row>
    <row r="1051" spans="2:17" ht="15" customHeight="1" x14ac:dyDescent="0.25">
      <c r="B1051" s="67"/>
      <c r="C1051" s="81"/>
      <c r="D1051" s="82"/>
      <c r="E1051" s="63" t="str">
        <f>IF($C1051&lt;&gt;"",VLOOKUP($C1051,T_Etablissements[#All],2,0),"")</f>
        <v/>
      </c>
      <c r="F1051" s="81"/>
      <c r="G1051" s="82"/>
      <c r="H1051" s="71"/>
      <c r="I1051" s="69"/>
      <c r="J1051" s="69"/>
      <c r="K1051" s="70"/>
      <c r="L1051" s="69"/>
      <c r="M1051" s="64"/>
      <c r="N1051" s="65"/>
      <c r="O1051" s="76"/>
      <c r="P1051" s="77"/>
      <c r="Q1051" s="76"/>
    </row>
    <row r="1052" spans="2:17" ht="15" customHeight="1" x14ac:dyDescent="0.25">
      <c r="B1052" s="67"/>
      <c r="C1052" s="81"/>
      <c r="D1052" s="82"/>
      <c r="E1052" s="63" t="str">
        <f>IF($C1052&lt;&gt;"",VLOOKUP($C1052,T_Etablissements[#All],2,0),"")</f>
        <v/>
      </c>
      <c r="F1052" s="81"/>
      <c r="G1052" s="82"/>
      <c r="H1052" s="71"/>
      <c r="I1052" s="72"/>
      <c r="J1052" s="72"/>
      <c r="K1052" s="73"/>
      <c r="L1052" s="72"/>
      <c r="M1052" s="64" t="str">
        <f t="shared" ref="M1052:M1115" si="40">IF($L1052&lt;&gt;"",YEARFRAC($J1052,$L1052,4)*12,"")</f>
        <v/>
      </c>
      <c r="N1052" s="65" t="str">
        <f t="shared" ref="N1052:N1115" si="41">IF($L1052&lt;&gt;"",$K1052/12*(YEARFRAC($J1052,$L1052,4)*12),"")</f>
        <v/>
      </c>
      <c r="O1052" s="76"/>
      <c r="P1052" s="77"/>
      <c r="Q1052" s="76"/>
    </row>
    <row r="1053" spans="2:17" ht="15" customHeight="1" x14ac:dyDescent="0.25">
      <c r="B1053" s="67"/>
      <c r="C1053" s="81"/>
      <c r="D1053" s="82"/>
      <c r="E1053" s="63" t="str">
        <f>IF($C1053&lt;&gt;"",VLOOKUP($C1053,T_Etablissements[#All],2,0),"")</f>
        <v/>
      </c>
      <c r="F1053" s="81"/>
      <c r="G1053" s="82"/>
      <c r="H1053" s="71"/>
      <c r="I1053" s="72"/>
      <c r="J1053" s="72"/>
      <c r="K1053" s="73"/>
      <c r="L1053" s="72"/>
      <c r="M1053" s="64" t="str">
        <f t="shared" si="40"/>
        <v/>
      </c>
      <c r="N1053" s="65" t="str">
        <f t="shared" si="41"/>
        <v/>
      </c>
      <c r="O1053" s="76"/>
      <c r="P1053" s="77"/>
      <c r="Q1053" s="76"/>
    </row>
    <row r="1054" spans="2:17" ht="15" customHeight="1" x14ac:dyDescent="0.25">
      <c r="B1054" s="67"/>
      <c r="C1054" s="81"/>
      <c r="D1054" s="82"/>
      <c r="E1054" s="63" t="str">
        <f>IF($C1054&lt;&gt;"",VLOOKUP($C1054,T_Etablissements[#All],2,0),"")</f>
        <v/>
      </c>
      <c r="F1054" s="81"/>
      <c r="G1054" s="82"/>
      <c r="H1054" s="71"/>
      <c r="I1054" s="72"/>
      <c r="J1054" s="72"/>
      <c r="K1054" s="73"/>
      <c r="L1054" s="72"/>
      <c r="M1054" s="64" t="str">
        <f t="shared" si="40"/>
        <v/>
      </c>
      <c r="N1054" s="65" t="str">
        <f t="shared" si="41"/>
        <v/>
      </c>
      <c r="O1054" s="76"/>
      <c r="P1054" s="77"/>
      <c r="Q1054" s="76"/>
    </row>
    <row r="1055" spans="2:17" ht="15" customHeight="1" x14ac:dyDescent="0.25">
      <c r="B1055" s="67"/>
      <c r="C1055" s="81"/>
      <c r="D1055" s="82"/>
      <c r="E1055" s="63" t="str">
        <f>IF($C1055&lt;&gt;"",VLOOKUP($C1055,T_Etablissements[#All],2,0),"")</f>
        <v/>
      </c>
      <c r="F1055" s="81"/>
      <c r="G1055" s="82"/>
      <c r="H1055" s="71"/>
      <c r="I1055" s="72"/>
      <c r="J1055" s="72"/>
      <c r="K1055" s="73"/>
      <c r="L1055" s="72"/>
      <c r="M1055" s="64" t="str">
        <f t="shared" si="40"/>
        <v/>
      </c>
      <c r="N1055" s="65" t="str">
        <f t="shared" si="41"/>
        <v/>
      </c>
      <c r="O1055" s="76"/>
      <c r="P1055" s="77"/>
      <c r="Q1055" s="76"/>
    </row>
    <row r="1056" spans="2:17" ht="15" customHeight="1" x14ac:dyDescent="0.25">
      <c r="B1056" s="67"/>
      <c r="C1056" s="81"/>
      <c r="D1056" s="82"/>
      <c r="E1056" s="63" t="str">
        <f>IF($C1056&lt;&gt;"",VLOOKUP($C1056,T_Etablissements[#All],2,0),"")</f>
        <v/>
      </c>
      <c r="F1056" s="81"/>
      <c r="G1056" s="82"/>
      <c r="H1056" s="71"/>
      <c r="I1056" s="72"/>
      <c r="J1056" s="72"/>
      <c r="K1056" s="73"/>
      <c r="L1056" s="72"/>
      <c r="M1056" s="64" t="str">
        <f t="shared" si="40"/>
        <v/>
      </c>
      <c r="N1056" s="65" t="str">
        <f t="shared" si="41"/>
        <v/>
      </c>
      <c r="O1056" s="76"/>
      <c r="P1056" s="77"/>
      <c r="Q1056" s="76"/>
    </row>
    <row r="1057" spans="2:17" ht="15" customHeight="1" x14ac:dyDescent="0.25">
      <c r="B1057" s="67"/>
      <c r="C1057" s="81"/>
      <c r="D1057" s="82"/>
      <c r="E1057" s="63" t="str">
        <f>IF($C1057&lt;&gt;"",VLOOKUP($C1057,T_Etablissements[#All],2,0),"")</f>
        <v/>
      </c>
      <c r="F1057" s="81"/>
      <c r="G1057" s="82"/>
      <c r="H1057" s="71"/>
      <c r="I1057" s="72"/>
      <c r="J1057" s="72"/>
      <c r="K1057" s="73"/>
      <c r="L1057" s="72"/>
      <c r="M1057" s="64" t="str">
        <f t="shared" si="40"/>
        <v/>
      </c>
      <c r="N1057" s="65" t="str">
        <f t="shared" si="41"/>
        <v/>
      </c>
      <c r="O1057" s="76"/>
      <c r="P1057" s="77"/>
      <c r="Q1057" s="76"/>
    </row>
    <row r="1058" spans="2:17" ht="15" customHeight="1" x14ac:dyDescent="0.25">
      <c r="B1058" s="67"/>
      <c r="C1058" s="81"/>
      <c r="D1058" s="82"/>
      <c r="E1058" s="63" t="str">
        <f>IF($C1058&lt;&gt;"",VLOOKUP($C1058,T_Etablissements[#All],2,0),"")</f>
        <v/>
      </c>
      <c r="F1058" s="81"/>
      <c r="G1058" s="82"/>
      <c r="H1058" s="71"/>
      <c r="I1058" s="72"/>
      <c r="J1058" s="72"/>
      <c r="K1058" s="73"/>
      <c r="L1058" s="72"/>
      <c r="M1058" s="64" t="str">
        <f t="shared" si="40"/>
        <v/>
      </c>
      <c r="N1058" s="65" t="str">
        <f t="shared" si="41"/>
        <v/>
      </c>
      <c r="O1058" s="76"/>
      <c r="P1058" s="77"/>
      <c r="Q1058" s="76"/>
    </row>
    <row r="1059" spans="2:17" ht="15" customHeight="1" x14ac:dyDescent="0.25">
      <c r="B1059" s="67"/>
      <c r="C1059" s="81"/>
      <c r="D1059" s="82"/>
      <c r="E1059" s="63" t="str">
        <f>IF($C1059&lt;&gt;"",VLOOKUP($C1059,T_Etablissements[#All],2,0),"")</f>
        <v/>
      </c>
      <c r="F1059" s="81"/>
      <c r="G1059" s="82"/>
      <c r="H1059" s="71"/>
      <c r="I1059" s="72"/>
      <c r="J1059" s="72"/>
      <c r="K1059" s="73"/>
      <c r="L1059" s="72"/>
      <c r="M1059" s="64" t="str">
        <f t="shared" si="40"/>
        <v/>
      </c>
      <c r="N1059" s="65" t="str">
        <f t="shared" si="41"/>
        <v/>
      </c>
      <c r="O1059" s="76"/>
      <c r="P1059" s="77"/>
      <c r="Q1059" s="76"/>
    </row>
    <row r="1060" spans="2:17" ht="15" customHeight="1" x14ac:dyDescent="0.25">
      <c r="B1060" s="67"/>
      <c r="C1060" s="81"/>
      <c r="D1060" s="82"/>
      <c r="E1060" s="63" t="str">
        <f>IF($C1060&lt;&gt;"",VLOOKUP($C1060,T_Etablissements[#All],2,0),"")</f>
        <v/>
      </c>
      <c r="F1060" s="81"/>
      <c r="G1060" s="82"/>
      <c r="H1060" s="71"/>
      <c r="I1060" s="72"/>
      <c r="J1060" s="72"/>
      <c r="K1060" s="73"/>
      <c r="L1060" s="72"/>
      <c r="M1060" s="64" t="str">
        <f t="shared" si="40"/>
        <v/>
      </c>
      <c r="N1060" s="65" t="str">
        <f t="shared" si="41"/>
        <v/>
      </c>
      <c r="O1060" s="76"/>
      <c r="P1060" s="77"/>
      <c r="Q1060" s="76"/>
    </row>
    <row r="1061" spans="2:17" ht="15" customHeight="1" x14ac:dyDescent="0.25">
      <c r="B1061" s="67"/>
      <c r="C1061" s="81"/>
      <c r="D1061" s="82"/>
      <c r="E1061" s="63" t="str">
        <f>IF($C1061&lt;&gt;"",VLOOKUP($C1061,T_Etablissements[#All],2,0),"")</f>
        <v/>
      </c>
      <c r="F1061" s="81"/>
      <c r="G1061" s="82"/>
      <c r="H1061" s="71"/>
      <c r="I1061" s="72"/>
      <c r="J1061" s="72"/>
      <c r="K1061" s="73"/>
      <c r="L1061" s="72"/>
      <c r="M1061" s="64" t="str">
        <f t="shared" si="40"/>
        <v/>
      </c>
      <c r="N1061" s="65" t="str">
        <f t="shared" si="41"/>
        <v/>
      </c>
      <c r="O1061" s="76"/>
      <c r="P1061" s="77"/>
      <c r="Q1061" s="76"/>
    </row>
    <row r="1062" spans="2:17" ht="15" customHeight="1" x14ac:dyDescent="0.25">
      <c r="B1062" s="67"/>
      <c r="C1062" s="81"/>
      <c r="D1062" s="82"/>
      <c r="E1062" s="63" t="str">
        <f>IF($C1062&lt;&gt;"",VLOOKUP($C1062,T_Etablissements[#All],2,0),"")</f>
        <v/>
      </c>
      <c r="F1062" s="81"/>
      <c r="G1062" s="82"/>
      <c r="H1062" s="71"/>
      <c r="I1062" s="72"/>
      <c r="J1062" s="72"/>
      <c r="K1062" s="73"/>
      <c r="L1062" s="72"/>
      <c r="M1062" s="64" t="str">
        <f t="shared" si="40"/>
        <v/>
      </c>
      <c r="N1062" s="65" t="str">
        <f t="shared" si="41"/>
        <v/>
      </c>
      <c r="O1062" s="76"/>
      <c r="P1062" s="77"/>
      <c r="Q1062" s="76"/>
    </row>
    <row r="1063" spans="2:17" ht="15" customHeight="1" x14ac:dyDescent="0.25">
      <c r="B1063" s="67"/>
      <c r="C1063" s="81"/>
      <c r="D1063" s="82"/>
      <c r="E1063" s="63" t="str">
        <f>IF($C1063&lt;&gt;"",VLOOKUP($C1063,T_Etablissements[#All],2,0),"")</f>
        <v/>
      </c>
      <c r="F1063" s="81"/>
      <c r="G1063" s="82"/>
      <c r="H1063" s="71"/>
      <c r="I1063" s="72"/>
      <c r="J1063" s="72"/>
      <c r="K1063" s="73"/>
      <c r="L1063" s="72"/>
      <c r="M1063" s="64" t="str">
        <f t="shared" si="40"/>
        <v/>
      </c>
      <c r="N1063" s="65" t="str">
        <f t="shared" si="41"/>
        <v/>
      </c>
      <c r="O1063" s="76"/>
      <c r="P1063" s="77"/>
      <c r="Q1063" s="76"/>
    </row>
    <row r="1064" spans="2:17" ht="15" customHeight="1" x14ac:dyDescent="0.25">
      <c r="B1064" s="67"/>
      <c r="C1064" s="81"/>
      <c r="D1064" s="82"/>
      <c r="E1064" s="63" t="str">
        <f>IF($C1064&lt;&gt;"",VLOOKUP($C1064,T_Etablissements[#All],2,0),"")</f>
        <v/>
      </c>
      <c r="F1064" s="81"/>
      <c r="G1064" s="82"/>
      <c r="H1064" s="71"/>
      <c r="I1064" s="72"/>
      <c r="J1064" s="72"/>
      <c r="K1064" s="73"/>
      <c r="L1064" s="72"/>
      <c r="M1064" s="64" t="str">
        <f t="shared" si="40"/>
        <v/>
      </c>
      <c r="N1064" s="65" t="str">
        <f t="shared" si="41"/>
        <v/>
      </c>
      <c r="O1064" s="76"/>
      <c r="P1064" s="77"/>
      <c r="Q1064" s="76"/>
    </row>
    <row r="1065" spans="2:17" ht="15" customHeight="1" x14ac:dyDescent="0.25">
      <c r="B1065" s="67"/>
      <c r="C1065" s="81"/>
      <c r="D1065" s="82"/>
      <c r="E1065" s="63" t="str">
        <f>IF($C1065&lt;&gt;"",VLOOKUP($C1065,T_Etablissements[#All],2,0),"")</f>
        <v/>
      </c>
      <c r="F1065" s="81"/>
      <c r="G1065" s="82"/>
      <c r="H1065" s="71"/>
      <c r="I1065" s="72"/>
      <c r="J1065" s="72"/>
      <c r="K1065" s="73"/>
      <c r="L1065" s="72"/>
      <c r="M1065" s="64" t="str">
        <f t="shared" si="40"/>
        <v/>
      </c>
      <c r="N1065" s="65" t="str">
        <f t="shared" si="41"/>
        <v/>
      </c>
      <c r="O1065" s="76"/>
      <c r="P1065" s="77"/>
      <c r="Q1065" s="76"/>
    </row>
    <row r="1066" spans="2:17" ht="15" customHeight="1" x14ac:dyDescent="0.25">
      <c r="B1066" s="67"/>
      <c r="C1066" s="81"/>
      <c r="D1066" s="82"/>
      <c r="E1066" s="63" t="str">
        <f>IF($C1066&lt;&gt;"",VLOOKUP($C1066,T_Etablissements[#All],2,0),"")</f>
        <v/>
      </c>
      <c r="F1066" s="81"/>
      <c r="G1066" s="82"/>
      <c r="H1066" s="71"/>
      <c r="I1066" s="72"/>
      <c r="J1066" s="72"/>
      <c r="K1066" s="73"/>
      <c r="L1066" s="72"/>
      <c r="M1066" s="64" t="str">
        <f t="shared" si="40"/>
        <v/>
      </c>
      <c r="N1066" s="65" t="str">
        <f t="shared" si="41"/>
        <v/>
      </c>
      <c r="O1066" s="76"/>
      <c r="P1066" s="77"/>
      <c r="Q1066" s="76"/>
    </row>
    <row r="1067" spans="2:17" ht="15" customHeight="1" x14ac:dyDescent="0.25">
      <c r="B1067" s="67"/>
      <c r="C1067" s="81"/>
      <c r="D1067" s="82"/>
      <c r="E1067" s="63" t="str">
        <f>IF($C1067&lt;&gt;"",VLOOKUP($C1067,T_Etablissements[#All],2,0),"")</f>
        <v/>
      </c>
      <c r="F1067" s="81"/>
      <c r="G1067" s="82"/>
      <c r="H1067" s="71"/>
      <c r="I1067" s="72"/>
      <c r="J1067" s="72"/>
      <c r="K1067" s="73"/>
      <c r="L1067" s="72"/>
      <c r="M1067" s="64" t="str">
        <f t="shared" si="40"/>
        <v/>
      </c>
      <c r="N1067" s="65" t="str">
        <f t="shared" si="41"/>
        <v/>
      </c>
      <c r="O1067" s="76"/>
      <c r="P1067" s="77"/>
      <c r="Q1067" s="76"/>
    </row>
    <row r="1068" spans="2:17" ht="15" customHeight="1" x14ac:dyDescent="0.25">
      <c r="B1068" s="67"/>
      <c r="C1068" s="81"/>
      <c r="D1068" s="82"/>
      <c r="E1068" s="63" t="str">
        <f>IF($C1068&lt;&gt;"",VLOOKUP($C1068,T_Etablissements[#All],2,0),"")</f>
        <v/>
      </c>
      <c r="F1068" s="81"/>
      <c r="G1068" s="82"/>
      <c r="H1068" s="71"/>
      <c r="I1068" s="72"/>
      <c r="J1068" s="72"/>
      <c r="K1068" s="73"/>
      <c r="L1068" s="72"/>
      <c r="M1068" s="64" t="str">
        <f t="shared" si="40"/>
        <v/>
      </c>
      <c r="N1068" s="65" t="str">
        <f t="shared" si="41"/>
        <v/>
      </c>
      <c r="O1068" s="76"/>
      <c r="P1068" s="77"/>
      <c r="Q1068" s="76"/>
    </row>
    <row r="1069" spans="2:17" ht="15" customHeight="1" x14ac:dyDescent="0.25">
      <c r="B1069" s="67"/>
      <c r="C1069" s="81"/>
      <c r="D1069" s="82"/>
      <c r="E1069" s="63" t="str">
        <f>IF($C1069&lt;&gt;"",VLOOKUP($C1069,T_Etablissements[#All],2,0),"")</f>
        <v/>
      </c>
      <c r="F1069" s="81"/>
      <c r="G1069" s="82"/>
      <c r="H1069" s="71"/>
      <c r="I1069" s="72"/>
      <c r="J1069" s="72"/>
      <c r="K1069" s="73"/>
      <c r="L1069" s="72"/>
      <c r="M1069" s="64" t="str">
        <f t="shared" si="40"/>
        <v/>
      </c>
      <c r="N1069" s="65" t="str">
        <f t="shared" si="41"/>
        <v/>
      </c>
      <c r="O1069" s="76"/>
      <c r="P1069" s="77"/>
      <c r="Q1069" s="76"/>
    </row>
    <row r="1070" spans="2:17" ht="15" customHeight="1" x14ac:dyDescent="0.25">
      <c r="B1070" s="67"/>
      <c r="C1070" s="81"/>
      <c r="D1070" s="82"/>
      <c r="E1070" s="63" t="str">
        <f>IF($C1070&lt;&gt;"",VLOOKUP($C1070,T_Etablissements[#All],2,0),"")</f>
        <v/>
      </c>
      <c r="F1070" s="81"/>
      <c r="G1070" s="82"/>
      <c r="H1070" s="71"/>
      <c r="I1070" s="72"/>
      <c r="J1070" s="72"/>
      <c r="K1070" s="73"/>
      <c r="L1070" s="72"/>
      <c r="M1070" s="64" t="str">
        <f t="shared" si="40"/>
        <v/>
      </c>
      <c r="N1070" s="65" t="str">
        <f t="shared" si="41"/>
        <v/>
      </c>
      <c r="O1070" s="76"/>
      <c r="P1070" s="77"/>
      <c r="Q1070" s="76"/>
    </row>
    <row r="1071" spans="2:17" ht="15" customHeight="1" x14ac:dyDescent="0.25">
      <c r="B1071" s="67"/>
      <c r="C1071" s="81"/>
      <c r="D1071" s="82"/>
      <c r="E1071" s="63" t="str">
        <f>IF($C1071&lt;&gt;"",VLOOKUP($C1071,T_Etablissements[#All],2,0),"")</f>
        <v/>
      </c>
      <c r="F1071" s="81"/>
      <c r="G1071" s="82"/>
      <c r="H1071" s="71"/>
      <c r="I1071" s="72"/>
      <c r="J1071" s="72"/>
      <c r="K1071" s="73"/>
      <c r="L1071" s="72"/>
      <c r="M1071" s="64" t="str">
        <f t="shared" si="40"/>
        <v/>
      </c>
      <c r="N1071" s="65" t="str">
        <f t="shared" si="41"/>
        <v/>
      </c>
      <c r="O1071" s="76"/>
      <c r="P1071" s="77"/>
      <c r="Q1071" s="76"/>
    </row>
    <row r="1072" spans="2:17" ht="15" customHeight="1" x14ac:dyDescent="0.25">
      <c r="B1072" s="67"/>
      <c r="C1072" s="81"/>
      <c r="D1072" s="82"/>
      <c r="E1072" s="63" t="str">
        <f>IF($C1072&lt;&gt;"",VLOOKUP($C1072,T_Etablissements[#All],2,0),"")</f>
        <v/>
      </c>
      <c r="F1072" s="81"/>
      <c r="G1072" s="82"/>
      <c r="H1072" s="71"/>
      <c r="I1072" s="72"/>
      <c r="J1072" s="72"/>
      <c r="K1072" s="73"/>
      <c r="L1072" s="72"/>
      <c r="M1072" s="64" t="str">
        <f t="shared" si="40"/>
        <v/>
      </c>
      <c r="N1072" s="65" t="str">
        <f t="shared" si="41"/>
        <v/>
      </c>
      <c r="O1072" s="76"/>
      <c r="P1072" s="77"/>
      <c r="Q1072" s="76"/>
    </row>
    <row r="1073" spans="2:17" ht="15" customHeight="1" x14ac:dyDescent="0.25">
      <c r="B1073" s="67"/>
      <c r="C1073" s="81"/>
      <c r="D1073" s="82"/>
      <c r="E1073" s="63" t="str">
        <f>IF($C1073&lt;&gt;"",VLOOKUP($C1073,T_Etablissements[#All],2,0),"")</f>
        <v/>
      </c>
      <c r="F1073" s="81"/>
      <c r="G1073" s="82"/>
      <c r="H1073" s="71"/>
      <c r="I1073" s="72"/>
      <c r="J1073" s="72"/>
      <c r="K1073" s="73"/>
      <c r="L1073" s="72"/>
      <c r="M1073" s="64" t="str">
        <f t="shared" si="40"/>
        <v/>
      </c>
      <c r="N1073" s="65" t="str">
        <f t="shared" si="41"/>
        <v/>
      </c>
      <c r="O1073" s="76"/>
      <c r="P1073" s="77"/>
      <c r="Q1073" s="76"/>
    </row>
    <row r="1074" spans="2:17" ht="15" customHeight="1" x14ac:dyDescent="0.25">
      <c r="B1074" s="67"/>
      <c r="C1074" s="81"/>
      <c r="D1074" s="82"/>
      <c r="E1074" s="63" t="str">
        <f>IF($C1074&lt;&gt;"",VLOOKUP($C1074,T_Etablissements[#All],2,0),"")</f>
        <v/>
      </c>
      <c r="F1074" s="81"/>
      <c r="G1074" s="82"/>
      <c r="H1074" s="71"/>
      <c r="I1074" s="72"/>
      <c r="J1074" s="72"/>
      <c r="K1074" s="73"/>
      <c r="L1074" s="72"/>
      <c r="M1074" s="64" t="str">
        <f t="shared" si="40"/>
        <v/>
      </c>
      <c r="N1074" s="65" t="str">
        <f t="shared" si="41"/>
        <v/>
      </c>
      <c r="O1074" s="76"/>
      <c r="P1074" s="77"/>
      <c r="Q1074" s="76"/>
    </row>
    <row r="1075" spans="2:17" ht="15" customHeight="1" x14ac:dyDescent="0.25">
      <c r="B1075" s="67"/>
      <c r="C1075" s="81"/>
      <c r="D1075" s="82"/>
      <c r="E1075" s="63" t="str">
        <f>IF($C1075&lt;&gt;"",VLOOKUP($C1075,T_Etablissements[#All],2,0),"")</f>
        <v/>
      </c>
      <c r="F1075" s="81"/>
      <c r="G1075" s="82"/>
      <c r="H1075" s="71"/>
      <c r="I1075" s="72"/>
      <c r="J1075" s="72"/>
      <c r="K1075" s="73"/>
      <c r="L1075" s="72"/>
      <c r="M1075" s="64" t="str">
        <f t="shared" si="40"/>
        <v/>
      </c>
      <c r="N1075" s="65" t="str">
        <f t="shared" si="41"/>
        <v/>
      </c>
      <c r="O1075" s="76"/>
      <c r="P1075" s="77"/>
      <c r="Q1075" s="76"/>
    </row>
    <row r="1076" spans="2:17" ht="15" customHeight="1" x14ac:dyDescent="0.25">
      <c r="B1076" s="67"/>
      <c r="C1076" s="81"/>
      <c r="D1076" s="82"/>
      <c r="E1076" s="63" t="str">
        <f>IF($C1076&lt;&gt;"",VLOOKUP($C1076,T_Etablissements[#All],2,0),"")</f>
        <v/>
      </c>
      <c r="F1076" s="81"/>
      <c r="G1076" s="82"/>
      <c r="H1076" s="71"/>
      <c r="I1076" s="72"/>
      <c r="J1076" s="72"/>
      <c r="K1076" s="73"/>
      <c r="L1076" s="72"/>
      <c r="M1076" s="64" t="str">
        <f t="shared" si="40"/>
        <v/>
      </c>
      <c r="N1076" s="65" t="str">
        <f t="shared" si="41"/>
        <v/>
      </c>
      <c r="O1076" s="76"/>
      <c r="P1076" s="77"/>
      <c r="Q1076" s="76"/>
    </row>
    <row r="1077" spans="2:17" ht="15" customHeight="1" x14ac:dyDescent="0.25">
      <c r="B1077" s="67"/>
      <c r="C1077" s="81"/>
      <c r="D1077" s="82"/>
      <c r="E1077" s="63" t="str">
        <f>IF($C1077&lt;&gt;"",VLOOKUP($C1077,T_Etablissements[#All],2,0),"")</f>
        <v/>
      </c>
      <c r="F1077" s="81"/>
      <c r="G1077" s="82"/>
      <c r="H1077" s="71"/>
      <c r="I1077" s="72"/>
      <c r="J1077" s="72"/>
      <c r="K1077" s="73"/>
      <c r="L1077" s="72"/>
      <c r="M1077" s="64" t="str">
        <f t="shared" si="40"/>
        <v/>
      </c>
      <c r="N1077" s="65" t="str">
        <f t="shared" si="41"/>
        <v/>
      </c>
      <c r="O1077" s="76"/>
      <c r="P1077" s="77"/>
      <c r="Q1077" s="76"/>
    </row>
    <row r="1078" spans="2:17" ht="15" customHeight="1" x14ac:dyDescent="0.25">
      <c r="B1078" s="67"/>
      <c r="C1078" s="81"/>
      <c r="D1078" s="82"/>
      <c r="E1078" s="63" t="str">
        <f>IF($C1078&lt;&gt;"",VLOOKUP($C1078,T_Etablissements[#All],2,0),"")</f>
        <v/>
      </c>
      <c r="F1078" s="81"/>
      <c r="G1078" s="82"/>
      <c r="H1078" s="71"/>
      <c r="I1078" s="72"/>
      <c r="J1078" s="72"/>
      <c r="K1078" s="73"/>
      <c r="L1078" s="72"/>
      <c r="M1078" s="64" t="str">
        <f t="shared" si="40"/>
        <v/>
      </c>
      <c r="N1078" s="65" t="str">
        <f t="shared" si="41"/>
        <v/>
      </c>
      <c r="O1078" s="76"/>
      <c r="P1078" s="77"/>
      <c r="Q1078" s="76"/>
    </row>
    <row r="1079" spans="2:17" ht="15" customHeight="1" x14ac:dyDescent="0.25">
      <c r="B1079" s="67"/>
      <c r="C1079" s="81"/>
      <c r="D1079" s="82"/>
      <c r="E1079" s="63" t="str">
        <f>IF($C1079&lt;&gt;"",VLOOKUP($C1079,T_Etablissements[#All],2,0),"")</f>
        <v/>
      </c>
      <c r="F1079" s="81"/>
      <c r="G1079" s="82"/>
      <c r="H1079" s="71"/>
      <c r="I1079" s="72"/>
      <c r="J1079" s="72"/>
      <c r="K1079" s="73"/>
      <c r="L1079" s="72"/>
      <c r="M1079" s="64" t="str">
        <f t="shared" si="40"/>
        <v/>
      </c>
      <c r="N1079" s="65" t="str">
        <f t="shared" si="41"/>
        <v/>
      </c>
      <c r="O1079" s="76"/>
      <c r="P1079" s="77"/>
      <c r="Q1079" s="76"/>
    </row>
    <row r="1080" spans="2:17" ht="15" customHeight="1" x14ac:dyDescent="0.25">
      <c r="B1080" s="67"/>
      <c r="C1080" s="81"/>
      <c r="D1080" s="82"/>
      <c r="E1080" s="63" t="str">
        <f>IF($C1080&lt;&gt;"",VLOOKUP($C1080,T_Etablissements[#All],2,0),"")</f>
        <v/>
      </c>
      <c r="F1080" s="81"/>
      <c r="G1080" s="82"/>
      <c r="H1080" s="71"/>
      <c r="I1080" s="72"/>
      <c r="J1080" s="72"/>
      <c r="K1080" s="73"/>
      <c r="L1080" s="72"/>
      <c r="M1080" s="64" t="str">
        <f t="shared" si="40"/>
        <v/>
      </c>
      <c r="N1080" s="65" t="str">
        <f t="shared" si="41"/>
        <v/>
      </c>
      <c r="O1080" s="76"/>
      <c r="P1080" s="77"/>
      <c r="Q1080" s="76"/>
    </row>
    <row r="1081" spans="2:17" ht="15" customHeight="1" x14ac:dyDescent="0.25">
      <c r="B1081" s="67"/>
      <c r="C1081" s="81"/>
      <c r="D1081" s="82"/>
      <c r="E1081" s="63" t="str">
        <f>IF($C1081&lt;&gt;"",VLOOKUP($C1081,T_Etablissements[#All],2,0),"")</f>
        <v/>
      </c>
      <c r="F1081" s="81"/>
      <c r="G1081" s="82"/>
      <c r="H1081" s="71"/>
      <c r="I1081" s="72"/>
      <c r="J1081" s="72"/>
      <c r="K1081" s="73"/>
      <c r="L1081" s="72"/>
      <c r="M1081" s="64" t="str">
        <f t="shared" si="40"/>
        <v/>
      </c>
      <c r="N1081" s="65" t="str">
        <f t="shared" si="41"/>
        <v/>
      </c>
      <c r="O1081" s="76"/>
      <c r="P1081" s="77"/>
      <c r="Q1081" s="76"/>
    </row>
    <row r="1082" spans="2:17" ht="15" customHeight="1" x14ac:dyDescent="0.25">
      <c r="B1082" s="67"/>
      <c r="C1082" s="81"/>
      <c r="D1082" s="82"/>
      <c r="E1082" s="63" t="str">
        <f>IF($C1082&lt;&gt;"",VLOOKUP($C1082,T_Etablissements[#All],2,0),"")</f>
        <v/>
      </c>
      <c r="F1082" s="81"/>
      <c r="G1082" s="82"/>
      <c r="H1082" s="71"/>
      <c r="I1082" s="72"/>
      <c r="J1082" s="72"/>
      <c r="K1082" s="73"/>
      <c r="L1082" s="72"/>
      <c r="M1082" s="64" t="str">
        <f t="shared" si="40"/>
        <v/>
      </c>
      <c r="N1082" s="65" t="str">
        <f t="shared" si="41"/>
        <v/>
      </c>
      <c r="O1082" s="76"/>
      <c r="P1082" s="77"/>
      <c r="Q1082" s="76"/>
    </row>
    <row r="1083" spans="2:17" ht="15" customHeight="1" x14ac:dyDescent="0.25">
      <c r="B1083" s="67"/>
      <c r="C1083" s="81"/>
      <c r="D1083" s="82"/>
      <c r="E1083" s="63" t="str">
        <f>IF($C1083&lt;&gt;"",VLOOKUP($C1083,T_Etablissements[#All],2,0),"")</f>
        <v/>
      </c>
      <c r="F1083" s="81"/>
      <c r="G1083" s="82"/>
      <c r="H1083" s="71"/>
      <c r="I1083" s="72"/>
      <c r="J1083" s="72"/>
      <c r="K1083" s="73"/>
      <c r="L1083" s="72"/>
      <c r="M1083" s="64" t="str">
        <f t="shared" si="40"/>
        <v/>
      </c>
      <c r="N1083" s="65" t="str">
        <f t="shared" si="41"/>
        <v/>
      </c>
      <c r="O1083" s="76"/>
      <c r="P1083" s="77"/>
      <c r="Q1083" s="76"/>
    </row>
    <row r="1084" spans="2:17" ht="15" customHeight="1" x14ac:dyDescent="0.25">
      <c r="B1084" s="67"/>
      <c r="C1084" s="81"/>
      <c r="D1084" s="82"/>
      <c r="E1084" s="63" t="str">
        <f>IF($C1084&lt;&gt;"",VLOOKUP($C1084,T_Etablissements[#All],2,0),"")</f>
        <v/>
      </c>
      <c r="F1084" s="81"/>
      <c r="G1084" s="82"/>
      <c r="H1084" s="71"/>
      <c r="I1084" s="72"/>
      <c r="J1084" s="72"/>
      <c r="K1084" s="73"/>
      <c r="L1084" s="72"/>
      <c r="M1084" s="64" t="str">
        <f t="shared" si="40"/>
        <v/>
      </c>
      <c r="N1084" s="65" t="str">
        <f t="shared" si="41"/>
        <v/>
      </c>
      <c r="O1084" s="76"/>
      <c r="P1084" s="77"/>
      <c r="Q1084" s="76"/>
    </row>
    <row r="1085" spans="2:17" ht="15" customHeight="1" x14ac:dyDescent="0.25">
      <c r="B1085" s="67"/>
      <c r="C1085" s="81"/>
      <c r="D1085" s="82"/>
      <c r="E1085" s="63" t="str">
        <f>IF($C1085&lt;&gt;"",VLOOKUP($C1085,T_Etablissements[#All],2,0),"")</f>
        <v/>
      </c>
      <c r="F1085" s="81"/>
      <c r="G1085" s="82"/>
      <c r="H1085" s="71"/>
      <c r="I1085" s="72"/>
      <c r="J1085" s="72"/>
      <c r="K1085" s="73"/>
      <c r="L1085" s="72"/>
      <c r="M1085" s="64" t="str">
        <f t="shared" si="40"/>
        <v/>
      </c>
      <c r="N1085" s="65" t="str">
        <f t="shared" si="41"/>
        <v/>
      </c>
      <c r="O1085" s="76"/>
      <c r="P1085" s="77"/>
      <c r="Q1085" s="76"/>
    </row>
    <row r="1086" spans="2:17" ht="15" customHeight="1" x14ac:dyDescent="0.25">
      <c r="B1086" s="67"/>
      <c r="C1086" s="81"/>
      <c r="D1086" s="82"/>
      <c r="E1086" s="63" t="str">
        <f>IF($C1086&lt;&gt;"",VLOOKUP($C1086,T_Etablissements[#All],2,0),"")</f>
        <v/>
      </c>
      <c r="F1086" s="81"/>
      <c r="G1086" s="82"/>
      <c r="H1086" s="71"/>
      <c r="I1086" s="72"/>
      <c r="J1086" s="72"/>
      <c r="K1086" s="73"/>
      <c r="L1086" s="72"/>
      <c r="M1086" s="64" t="str">
        <f t="shared" si="40"/>
        <v/>
      </c>
      <c r="N1086" s="65" t="str">
        <f t="shared" si="41"/>
        <v/>
      </c>
      <c r="O1086" s="76"/>
      <c r="P1086" s="77"/>
      <c r="Q1086" s="76"/>
    </row>
    <row r="1087" spans="2:17" ht="15" customHeight="1" x14ac:dyDescent="0.25">
      <c r="B1087" s="67"/>
      <c r="C1087" s="81"/>
      <c r="D1087" s="82"/>
      <c r="E1087" s="63" t="str">
        <f>IF($C1087&lt;&gt;"",VLOOKUP($C1087,T_Etablissements[#All],2,0),"")</f>
        <v/>
      </c>
      <c r="F1087" s="81"/>
      <c r="G1087" s="82"/>
      <c r="H1087" s="71"/>
      <c r="I1087" s="72"/>
      <c r="J1087" s="72"/>
      <c r="K1087" s="73"/>
      <c r="L1087" s="72"/>
      <c r="M1087" s="64" t="str">
        <f t="shared" si="40"/>
        <v/>
      </c>
      <c r="N1087" s="65" t="str">
        <f t="shared" si="41"/>
        <v/>
      </c>
      <c r="O1087" s="76"/>
      <c r="P1087" s="77"/>
      <c r="Q1087" s="76"/>
    </row>
    <row r="1088" spans="2:17" ht="15" customHeight="1" x14ac:dyDescent="0.25">
      <c r="B1088" s="67"/>
      <c r="C1088" s="81"/>
      <c r="D1088" s="82"/>
      <c r="E1088" s="63" t="str">
        <f>IF($C1088&lt;&gt;"",VLOOKUP($C1088,T_Etablissements[#All],2,0),"")</f>
        <v/>
      </c>
      <c r="F1088" s="81"/>
      <c r="G1088" s="82"/>
      <c r="H1088" s="71"/>
      <c r="I1088" s="72"/>
      <c r="J1088" s="72"/>
      <c r="K1088" s="73"/>
      <c r="L1088" s="72"/>
      <c r="M1088" s="64" t="str">
        <f t="shared" si="40"/>
        <v/>
      </c>
      <c r="N1088" s="65" t="str">
        <f t="shared" si="41"/>
        <v/>
      </c>
      <c r="O1088" s="76"/>
      <c r="P1088" s="77"/>
      <c r="Q1088" s="76"/>
    </row>
    <row r="1089" spans="2:17" ht="15" customHeight="1" x14ac:dyDescent="0.25">
      <c r="B1089" s="67"/>
      <c r="C1089" s="81"/>
      <c r="D1089" s="82"/>
      <c r="E1089" s="63" t="str">
        <f>IF($C1089&lt;&gt;"",VLOOKUP($C1089,T_Etablissements[#All],2,0),"")</f>
        <v/>
      </c>
      <c r="F1089" s="81"/>
      <c r="G1089" s="82"/>
      <c r="H1089" s="71"/>
      <c r="I1089" s="72"/>
      <c r="J1089" s="72"/>
      <c r="K1089" s="73"/>
      <c r="L1089" s="72"/>
      <c r="M1089" s="64" t="str">
        <f t="shared" si="40"/>
        <v/>
      </c>
      <c r="N1089" s="65" t="str">
        <f t="shared" si="41"/>
        <v/>
      </c>
      <c r="O1089" s="76"/>
      <c r="P1089" s="77"/>
      <c r="Q1089" s="76"/>
    </row>
    <row r="1090" spans="2:17" ht="15" customHeight="1" x14ac:dyDescent="0.25">
      <c r="B1090" s="67"/>
      <c r="C1090" s="81"/>
      <c r="D1090" s="82"/>
      <c r="E1090" s="63" t="str">
        <f>IF($C1090&lt;&gt;"",VLOOKUP($C1090,T_Etablissements[#All],2,0),"")</f>
        <v/>
      </c>
      <c r="F1090" s="81"/>
      <c r="G1090" s="82"/>
      <c r="H1090" s="71"/>
      <c r="I1090" s="72"/>
      <c r="J1090" s="72"/>
      <c r="K1090" s="73"/>
      <c r="L1090" s="72"/>
      <c r="M1090" s="64" t="str">
        <f t="shared" si="40"/>
        <v/>
      </c>
      <c r="N1090" s="65" t="str">
        <f t="shared" si="41"/>
        <v/>
      </c>
      <c r="O1090" s="76"/>
      <c r="P1090" s="77"/>
      <c r="Q1090" s="76"/>
    </row>
    <row r="1091" spans="2:17" ht="15" customHeight="1" x14ac:dyDescent="0.25">
      <c r="B1091" s="67"/>
      <c r="C1091" s="81"/>
      <c r="D1091" s="82"/>
      <c r="E1091" s="63" t="str">
        <f>IF($C1091&lt;&gt;"",VLOOKUP($C1091,T_Etablissements[#All],2,0),"")</f>
        <v/>
      </c>
      <c r="F1091" s="81"/>
      <c r="G1091" s="82"/>
      <c r="H1091" s="71"/>
      <c r="I1091" s="72"/>
      <c r="J1091" s="72"/>
      <c r="K1091" s="73"/>
      <c r="L1091" s="72"/>
      <c r="M1091" s="64" t="str">
        <f t="shared" si="40"/>
        <v/>
      </c>
      <c r="N1091" s="65" t="str">
        <f t="shared" si="41"/>
        <v/>
      </c>
      <c r="O1091" s="76"/>
      <c r="P1091" s="77"/>
      <c r="Q1091" s="76"/>
    </row>
    <row r="1092" spans="2:17" ht="15" customHeight="1" x14ac:dyDescent="0.25">
      <c r="B1092" s="67"/>
      <c r="C1092" s="81"/>
      <c r="D1092" s="82"/>
      <c r="E1092" s="63" t="str">
        <f>IF($C1092&lt;&gt;"",VLOOKUP($C1092,T_Etablissements[#All],2,0),"")</f>
        <v/>
      </c>
      <c r="F1092" s="81"/>
      <c r="G1092" s="82"/>
      <c r="H1092" s="71"/>
      <c r="I1092" s="72"/>
      <c r="J1092" s="72"/>
      <c r="K1092" s="73"/>
      <c r="L1092" s="72"/>
      <c r="M1092" s="64" t="str">
        <f t="shared" si="40"/>
        <v/>
      </c>
      <c r="N1092" s="65" t="str">
        <f t="shared" si="41"/>
        <v/>
      </c>
      <c r="O1092" s="76"/>
      <c r="P1092" s="77"/>
      <c r="Q1092" s="76"/>
    </row>
    <row r="1093" spans="2:17" ht="15" customHeight="1" x14ac:dyDescent="0.25">
      <c r="B1093" s="67"/>
      <c r="C1093" s="81"/>
      <c r="D1093" s="82"/>
      <c r="E1093" s="63" t="str">
        <f>IF($C1093&lt;&gt;"",VLOOKUP($C1093,T_Etablissements[#All],2,0),"")</f>
        <v/>
      </c>
      <c r="F1093" s="81"/>
      <c r="G1093" s="82"/>
      <c r="H1093" s="71"/>
      <c r="I1093" s="72"/>
      <c r="J1093" s="72"/>
      <c r="K1093" s="73"/>
      <c r="L1093" s="72"/>
      <c r="M1093" s="64" t="str">
        <f t="shared" si="40"/>
        <v/>
      </c>
      <c r="N1093" s="65" t="str">
        <f t="shared" si="41"/>
        <v/>
      </c>
      <c r="O1093" s="76"/>
      <c r="P1093" s="77"/>
      <c r="Q1093" s="76"/>
    </row>
    <row r="1094" spans="2:17" ht="15" customHeight="1" x14ac:dyDescent="0.25">
      <c r="B1094" s="67"/>
      <c r="C1094" s="81"/>
      <c r="D1094" s="82"/>
      <c r="E1094" s="63" t="str">
        <f>IF($C1094&lt;&gt;"",VLOOKUP($C1094,T_Etablissements[#All],2,0),"")</f>
        <v/>
      </c>
      <c r="F1094" s="81"/>
      <c r="G1094" s="82"/>
      <c r="H1094" s="71"/>
      <c r="I1094" s="72"/>
      <c r="J1094" s="72"/>
      <c r="K1094" s="73"/>
      <c r="L1094" s="72"/>
      <c r="M1094" s="64" t="str">
        <f t="shared" si="40"/>
        <v/>
      </c>
      <c r="N1094" s="65" t="str">
        <f t="shared" si="41"/>
        <v/>
      </c>
      <c r="O1094" s="76"/>
      <c r="P1094" s="77"/>
      <c r="Q1094" s="76"/>
    </row>
    <row r="1095" spans="2:17" ht="15" customHeight="1" x14ac:dyDescent="0.25">
      <c r="B1095" s="67"/>
      <c r="C1095" s="81"/>
      <c r="D1095" s="82"/>
      <c r="E1095" s="63" t="str">
        <f>IF($C1095&lt;&gt;"",VLOOKUP($C1095,T_Etablissements[#All],2,0),"")</f>
        <v/>
      </c>
      <c r="F1095" s="81"/>
      <c r="G1095" s="82"/>
      <c r="H1095" s="71"/>
      <c r="I1095" s="72"/>
      <c r="J1095" s="72"/>
      <c r="K1095" s="73"/>
      <c r="L1095" s="72"/>
      <c r="M1095" s="64" t="str">
        <f t="shared" si="40"/>
        <v/>
      </c>
      <c r="N1095" s="65" t="str">
        <f t="shared" si="41"/>
        <v/>
      </c>
      <c r="O1095" s="76"/>
      <c r="P1095" s="77"/>
      <c r="Q1095" s="76"/>
    </row>
    <row r="1096" spans="2:17" ht="15" customHeight="1" x14ac:dyDescent="0.25">
      <c r="B1096" s="67"/>
      <c r="C1096" s="81"/>
      <c r="D1096" s="82"/>
      <c r="E1096" s="63" t="str">
        <f>IF($C1096&lt;&gt;"",VLOOKUP($C1096,T_Etablissements[#All],2,0),"")</f>
        <v/>
      </c>
      <c r="F1096" s="81"/>
      <c r="G1096" s="82"/>
      <c r="H1096" s="71"/>
      <c r="I1096" s="72"/>
      <c r="J1096" s="72"/>
      <c r="K1096" s="73"/>
      <c r="L1096" s="72"/>
      <c r="M1096" s="64" t="str">
        <f t="shared" si="40"/>
        <v/>
      </c>
      <c r="N1096" s="65" t="str">
        <f t="shared" si="41"/>
        <v/>
      </c>
      <c r="O1096" s="76"/>
      <c r="P1096" s="77"/>
      <c r="Q1096" s="76"/>
    </row>
    <row r="1097" spans="2:17" ht="15" customHeight="1" x14ac:dyDescent="0.25">
      <c r="B1097" s="67"/>
      <c r="C1097" s="81"/>
      <c r="D1097" s="82"/>
      <c r="E1097" s="63" t="str">
        <f>IF($C1097&lt;&gt;"",VLOOKUP($C1097,T_Etablissements[#All],2,0),"")</f>
        <v/>
      </c>
      <c r="F1097" s="81"/>
      <c r="G1097" s="82"/>
      <c r="H1097" s="71"/>
      <c r="I1097" s="72"/>
      <c r="J1097" s="72"/>
      <c r="K1097" s="73"/>
      <c r="L1097" s="72"/>
      <c r="M1097" s="64" t="str">
        <f t="shared" si="40"/>
        <v/>
      </c>
      <c r="N1097" s="65" t="str">
        <f t="shared" si="41"/>
        <v/>
      </c>
      <c r="O1097" s="76"/>
      <c r="P1097" s="77"/>
      <c r="Q1097" s="76"/>
    </row>
    <row r="1098" spans="2:17" ht="15" customHeight="1" x14ac:dyDescent="0.25">
      <c r="B1098" s="67"/>
      <c r="C1098" s="81"/>
      <c r="D1098" s="82"/>
      <c r="E1098" s="63" t="str">
        <f>IF($C1098&lt;&gt;"",VLOOKUP($C1098,T_Etablissements[#All],2,0),"")</f>
        <v/>
      </c>
      <c r="F1098" s="81"/>
      <c r="G1098" s="82"/>
      <c r="H1098" s="71"/>
      <c r="I1098" s="72"/>
      <c r="J1098" s="72"/>
      <c r="K1098" s="73"/>
      <c r="L1098" s="72"/>
      <c r="M1098" s="64" t="str">
        <f t="shared" si="40"/>
        <v/>
      </c>
      <c r="N1098" s="65" t="str">
        <f t="shared" si="41"/>
        <v/>
      </c>
      <c r="O1098" s="76"/>
      <c r="P1098" s="77"/>
      <c r="Q1098" s="76"/>
    </row>
    <row r="1099" spans="2:17" ht="15" customHeight="1" x14ac:dyDescent="0.25">
      <c r="B1099" s="67"/>
      <c r="C1099" s="81"/>
      <c r="D1099" s="82"/>
      <c r="E1099" s="63" t="str">
        <f>IF($C1099&lt;&gt;"",VLOOKUP($C1099,T_Etablissements[#All],2,0),"")</f>
        <v/>
      </c>
      <c r="F1099" s="81"/>
      <c r="G1099" s="82"/>
      <c r="H1099" s="71"/>
      <c r="I1099" s="72"/>
      <c r="J1099" s="72"/>
      <c r="K1099" s="73"/>
      <c r="L1099" s="72"/>
      <c r="M1099" s="64" t="str">
        <f t="shared" si="40"/>
        <v/>
      </c>
      <c r="N1099" s="65" t="str">
        <f t="shared" si="41"/>
        <v/>
      </c>
      <c r="O1099" s="76"/>
      <c r="P1099" s="77"/>
      <c r="Q1099" s="76"/>
    </row>
    <row r="1100" spans="2:17" ht="15" customHeight="1" x14ac:dyDescent="0.25">
      <c r="B1100" s="67"/>
      <c r="C1100" s="81"/>
      <c r="D1100" s="82"/>
      <c r="E1100" s="63" t="str">
        <f>IF($C1100&lt;&gt;"",VLOOKUP($C1100,T_Etablissements[#All],2,0),"")</f>
        <v/>
      </c>
      <c r="F1100" s="81"/>
      <c r="G1100" s="82"/>
      <c r="H1100" s="71"/>
      <c r="I1100" s="72"/>
      <c r="J1100" s="72"/>
      <c r="K1100" s="73"/>
      <c r="L1100" s="72"/>
      <c r="M1100" s="64" t="str">
        <f t="shared" si="40"/>
        <v/>
      </c>
      <c r="N1100" s="65" t="str">
        <f t="shared" si="41"/>
        <v/>
      </c>
      <c r="O1100" s="76"/>
      <c r="P1100" s="77"/>
      <c r="Q1100" s="76"/>
    </row>
    <row r="1101" spans="2:17" ht="15" customHeight="1" x14ac:dyDescent="0.25">
      <c r="B1101" s="67"/>
      <c r="C1101" s="81"/>
      <c r="D1101" s="82"/>
      <c r="E1101" s="63" t="str">
        <f>IF($C1101&lt;&gt;"",VLOOKUP($C1101,T_Etablissements[#All],2,0),"")</f>
        <v/>
      </c>
      <c r="F1101" s="81"/>
      <c r="G1101" s="82"/>
      <c r="H1101" s="71"/>
      <c r="I1101" s="72"/>
      <c r="J1101" s="72"/>
      <c r="K1101" s="73"/>
      <c r="L1101" s="72"/>
      <c r="M1101" s="64" t="str">
        <f t="shared" si="40"/>
        <v/>
      </c>
      <c r="N1101" s="65" t="str">
        <f t="shared" si="41"/>
        <v/>
      </c>
      <c r="O1101" s="76"/>
      <c r="P1101" s="77"/>
      <c r="Q1101" s="76"/>
    </row>
    <row r="1102" spans="2:17" ht="15" customHeight="1" x14ac:dyDescent="0.25">
      <c r="B1102" s="67"/>
      <c r="C1102" s="81"/>
      <c r="D1102" s="82"/>
      <c r="E1102" s="63" t="str">
        <f>IF($C1102&lt;&gt;"",VLOOKUP($C1102,T_Etablissements[#All],2,0),"")</f>
        <v/>
      </c>
      <c r="F1102" s="81"/>
      <c r="G1102" s="82"/>
      <c r="H1102" s="71"/>
      <c r="I1102" s="72"/>
      <c r="J1102" s="72"/>
      <c r="K1102" s="73"/>
      <c r="L1102" s="72"/>
      <c r="M1102" s="64" t="str">
        <f t="shared" si="40"/>
        <v/>
      </c>
      <c r="N1102" s="65" t="str">
        <f t="shared" si="41"/>
        <v/>
      </c>
      <c r="O1102" s="76"/>
      <c r="P1102" s="77"/>
      <c r="Q1102" s="76"/>
    </row>
    <row r="1103" spans="2:17" ht="15" customHeight="1" x14ac:dyDescent="0.25">
      <c r="B1103" s="67"/>
      <c r="C1103" s="81"/>
      <c r="D1103" s="82"/>
      <c r="E1103" s="63" t="str">
        <f>IF($C1103&lt;&gt;"",VLOOKUP($C1103,T_Etablissements[#All],2,0),"")</f>
        <v/>
      </c>
      <c r="F1103" s="81"/>
      <c r="G1103" s="82"/>
      <c r="H1103" s="71"/>
      <c r="I1103" s="72"/>
      <c r="J1103" s="72"/>
      <c r="K1103" s="73"/>
      <c r="L1103" s="72"/>
      <c r="M1103" s="64" t="str">
        <f t="shared" si="40"/>
        <v/>
      </c>
      <c r="N1103" s="65" t="str">
        <f t="shared" si="41"/>
        <v/>
      </c>
      <c r="O1103" s="76"/>
      <c r="P1103" s="77"/>
      <c r="Q1103" s="76"/>
    </row>
    <row r="1104" spans="2:17" ht="15" customHeight="1" x14ac:dyDescent="0.25">
      <c r="B1104" s="67"/>
      <c r="C1104" s="81"/>
      <c r="D1104" s="82"/>
      <c r="E1104" s="63" t="str">
        <f>IF($C1104&lt;&gt;"",VLOOKUP($C1104,T_Etablissements[#All],2,0),"")</f>
        <v/>
      </c>
      <c r="F1104" s="81"/>
      <c r="G1104" s="82"/>
      <c r="H1104" s="71"/>
      <c r="I1104" s="72"/>
      <c r="J1104" s="72"/>
      <c r="K1104" s="73"/>
      <c r="L1104" s="72"/>
      <c r="M1104" s="64" t="str">
        <f t="shared" si="40"/>
        <v/>
      </c>
      <c r="N1104" s="65" t="str">
        <f t="shared" si="41"/>
        <v/>
      </c>
      <c r="O1104" s="76"/>
      <c r="P1104" s="77"/>
      <c r="Q1104" s="76"/>
    </row>
    <row r="1105" spans="2:17" ht="15" customHeight="1" x14ac:dyDescent="0.25">
      <c r="B1105" s="67"/>
      <c r="C1105" s="81"/>
      <c r="D1105" s="82"/>
      <c r="E1105" s="63" t="str">
        <f>IF($C1105&lt;&gt;"",VLOOKUP($C1105,T_Etablissements[#All],2,0),"")</f>
        <v/>
      </c>
      <c r="F1105" s="81"/>
      <c r="G1105" s="82"/>
      <c r="H1105" s="71"/>
      <c r="I1105" s="72"/>
      <c r="J1105" s="72"/>
      <c r="K1105" s="73"/>
      <c r="L1105" s="72"/>
      <c r="M1105" s="64" t="str">
        <f t="shared" si="40"/>
        <v/>
      </c>
      <c r="N1105" s="65" t="str">
        <f t="shared" si="41"/>
        <v/>
      </c>
      <c r="O1105" s="76"/>
      <c r="P1105" s="77"/>
      <c r="Q1105" s="76"/>
    </row>
    <row r="1106" spans="2:17" ht="15" customHeight="1" x14ac:dyDescent="0.25">
      <c r="B1106" s="67"/>
      <c r="C1106" s="81"/>
      <c r="D1106" s="82"/>
      <c r="E1106" s="63" t="str">
        <f>IF($C1106&lt;&gt;"",VLOOKUP($C1106,T_Etablissements[#All],2,0),"")</f>
        <v/>
      </c>
      <c r="F1106" s="81"/>
      <c r="G1106" s="82"/>
      <c r="H1106" s="71"/>
      <c r="I1106" s="72"/>
      <c r="J1106" s="72"/>
      <c r="K1106" s="73"/>
      <c r="L1106" s="72"/>
      <c r="M1106" s="64" t="str">
        <f t="shared" si="40"/>
        <v/>
      </c>
      <c r="N1106" s="65" t="str">
        <f t="shared" si="41"/>
        <v/>
      </c>
      <c r="O1106" s="76"/>
      <c r="P1106" s="77"/>
      <c r="Q1106" s="76"/>
    </row>
    <row r="1107" spans="2:17" ht="15" customHeight="1" x14ac:dyDescent="0.25">
      <c r="B1107" s="67"/>
      <c r="C1107" s="81"/>
      <c r="D1107" s="82"/>
      <c r="E1107" s="63" t="str">
        <f>IF($C1107&lt;&gt;"",VLOOKUP($C1107,T_Etablissements[#All],2,0),"")</f>
        <v/>
      </c>
      <c r="F1107" s="81"/>
      <c r="G1107" s="82"/>
      <c r="H1107" s="71"/>
      <c r="I1107" s="72"/>
      <c r="J1107" s="72"/>
      <c r="K1107" s="73"/>
      <c r="L1107" s="72"/>
      <c r="M1107" s="64" t="str">
        <f t="shared" si="40"/>
        <v/>
      </c>
      <c r="N1107" s="65" t="str">
        <f t="shared" si="41"/>
        <v/>
      </c>
      <c r="O1107" s="76"/>
      <c r="P1107" s="77"/>
      <c r="Q1107" s="76"/>
    </row>
    <row r="1108" spans="2:17" ht="15" customHeight="1" x14ac:dyDescent="0.25">
      <c r="B1108" s="67"/>
      <c r="C1108" s="81"/>
      <c r="D1108" s="82"/>
      <c r="E1108" s="63" t="str">
        <f>IF($C1108&lt;&gt;"",VLOOKUP($C1108,T_Etablissements[#All],2,0),"")</f>
        <v/>
      </c>
      <c r="F1108" s="81"/>
      <c r="G1108" s="82"/>
      <c r="H1108" s="71"/>
      <c r="I1108" s="72"/>
      <c r="J1108" s="72"/>
      <c r="K1108" s="73"/>
      <c r="L1108" s="72"/>
      <c r="M1108" s="64" t="str">
        <f t="shared" si="40"/>
        <v/>
      </c>
      <c r="N1108" s="65" t="str">
        <f t="shared" si="41"/>
        <v/>
      </c>
      <c r="O1108" s="76"/>
      <c r="P1108" s="77"/>
      <c r="Q1108" s="76"/>
    </row>
    <row r="1109" spans="2:17" ht="15" customHeight="1" x14ac:dyDescent="0.25">
      <c r="B1109" s="67"/>
      <c r="C1109" s="81"/>
      <c r="D1109" s="82"/>
      <c r="E1109" s="63" t="str">
        <f>IF($C1109&lt;&gt;"",VLOOKUP($C1109,T_Etablissements[#All],2,0),"")</f>
        <v/>
      </c>
      <c r="F1109" s="81"/>
      <c r="G1109" s="82"/>
      <c r="H1109" s="71"/>
      <c r="I1109" s="72"/>
      <c r="J1109" s="72"/>
      <c r="K1109" s="73"/>
      <c r="L1109" s="72"/>
      <c r="M1109" s="64" t="str">
        <f t="shared" si="40"/>
        <v/>
      </c>
      <c r="N1109" s="65" t="str">
        <f t="shared" si="41"/>
        <v/>
      </c>
      <c r="O1109" s="76"/>
      <c r="P1109" s="77"/>
      <c r="Q1109" s="76"/>
    </row>
    <row r="1110" spans="2:17" ht="15" customHeight="1" x14ac:dyDescent="0.25">
      <c r="B1110" s="67"/>
      <c r="C1110" s="81"/>
      <c r="D1110" s="82"/>
      <c r="E1110" s="63" t="str">
        <f>IF($C1110&lt;&gt;"",VLOOKUP($C1110,T_Etablissements[#All],2,0),"")</f>
        <v/>
      </c>
      <c r="F1110" s="81"/>
      <c r="G1110" s="82"/>
      <c r="H1110" s="71"/>
      <c r="I1110" s="72"/>
      <c r="J1110" s="72"/>
      <c r="K1110" s="73"/>
      <c r="L1110" s="72"/>
      <c r="M1110" s="64" t="str">
        <f t="shared" si="40"/>
        <v/>
      </c>
      <c r="N1110" s="65" t="str">
        <f t="shared" si="41"/>
        <v/>
      </c>
      <c r="O1110" s="76"/>
      <c r="P1110" s="77"/>
      <c r="Q1110" s="76"/>
    </row>
    <row r="1111" spans="2:17" ht="15" customHeight="1" x14ac:dyDescent="0.25">
      <c r="B1111" s="67"/>
      <c r="C1111" s="81"/>
      <c r="D1111" s="82"/>
      <c r="E1111" s="63" t="str">
        <f>IF($C1111&lt;&gt;"",VLOOKUP($C1111,T_Etablissements[#All],2,0),"")</f>
        <v/>
      </c>
      <c r="F1111" s="81"/>
      <c r="G1111" s="82"/>
      <c r="H1111" s="71"/>
      <c r="I1111" s="72"/>
      <c r="J1111" s="72"/>
      <c r="K1111" s="73"/>
      <c r="L1111" s="72"/>
      <c r="M1111" s="64" t="str">
        <f t="shared" si="40"/>
        <v/>
      </c>
      <c r="N1111" s="65" t="str">
        <f t="shared" si="41"/>
        <v/>
      </c>
      <c r="O1111" s="76"/>
      <c r="P1111" s="77"/>
      <c r="Q1111" s="76"/>
    </row>
    <row r="1112" spans="2:17" ht="15" customHeight="1" x14ac:dyDescent="0.25">
      <c r="B1112" s="67"/>
      <c r="C1112" s="81"/>
      <c r="D1112" s="82"/>
      <c r="E1112" s="63" t="str">
        <f>IF($C1112&lt;&gt;"",VLOOKUP($C1112,T_Etablissements[#All],2,0),"")</f>
        <v/>
      </c>
      <c r="F1112" s="81"/>
      <c r="G1112" s="82"/>
      <c r="H1112" s="71"/>
      <c r="I1112" s="72"/>
      <c r="J1112" s="72"/>
      <c r="K1112" s="73"/>
      <c r="L1112" s="72"/>
      <c r="M1112" s="64" t="str">
        <f t="shared" si="40"/>
        <v/>
      </c>
      <c r="N1112" s="65" t="str">
        <f t="shared" si="41"/>
        <v/>
      </c>
      <c r="O1112" s="76"/>
      <c r="P1112" s="77"/>
      <c r="Q1112" s="76"/>
    </row>
    <row r="1113" spans="2:17" ht="15" customHeight="1" x14ac:dyDescent="0.25">
      <c r="B1113" s="67"/>
      <c r="C1113" s="81"/>
      <c r="D1113" s="82"/>
      <c r="E1113" s="63" t="str">
        <f>IF($C1113&lt;&gt;"",VLOOKUP($C1113,T_Etablissements[#All],2,0),"")</f>
        <v/>
      </c>
      <c r="F1113" s="81"/>
      <c r="G1113" s="82"/>
      <c r="H1113" s="71"/>
      <c r="I1113" s="72"/>
      <c r="J1113" s="72"/>
      <c r="K1113" s="73"/>
      <c r="L1113" s="72"/>
      <c r="M1113" s="64" t="str">
        <f t="shared" si="40"/>
        <v/>
      </c>
      <c r="N1113" s="65" t="str">
        <f t="shared" si="41"/>
        <v/>
      </c>
      <c r="O1113" s="76"/>
      <c r="P1113" s="77"/>
      <c r="Q1113" s="76"/>
    </row>
    <row r="1114" spans="2:17" ht="15" customHeight="1" x14ac:dyDescent="0.25">
      <c r="B1114" s="67"/>
      <c r="C1114" s="81"/>
      <c r="D1114" s="82"/>
      <c r="E1114" s="63" t="str">
        <f>IF($C1114&lt;&gt;"",VLOOKUP($C1114,T_Etablissements[#All],2,0),"")</f>
        <v/>
      </c>
      <c r="F1114" s="81"/>
      <c r="G1114" s="82"/>
      <c r="H1114" s="71"/>
      <c r="I1114" s="72"/>
      <c r="J1114" s="72"/>
      <c r="K1114" s="73"/>
      <c r="L1114" s="72"/>
      <c r="M1114" s="64" t="str">
        <f t="shared" si="40"/>
        <v/>
      </c>
      <c r="N1114" s="65" t="str">
        <f t="shared" si="41"/>
        <v/>
      </c>
      <c r="O1114" s="76"/>
      <c r="P1114" s="77"/>
      <c r="Q1114" s="76"/>
    </row>
    <row r="1115" spans="2:17" ht="15" customHeight="1" x14ac:dyDescent="0.25">
      <c r="B1115" s="67"/>
      <c r="C1115" s="81"/>
      <c r="D1115" s="82"/>
      <c r="E1115" s="63" t="str">
        <f>IF($C1115&lt;&gt;"",VLOOKUP($C1115,T_Etablissements[#All],2,0),"")</f>
        <v/>
      </c>
      <c r="F1115" s="81"/>
      <c r="G1115" s="82"/>
      <c r="H1115" s="71"/>
      <c r="I1115" s="72"/>
      <c r="J1115" s="72"/>
      <c r="K1115" s="73"/>
      <c r="L1115" s="72"/>
      <c r="M1115" s="64" t="str">
        <f t="shared" si="40"/>
        <v/>
      </c>
      <c r="N1115" s="65" t="str">
        <f t="shared" si="41"/>
        <v/>
      </c>
      <c r="O1115" s="76"/>
      <c r="P1115" s="77"/>
      <c r="Q1115" s="76"/>
    </row>
    <row r="1116" spans="2:17" ht="15" customHeight="1" x14ac:dyDescent="0.25">
      <c r="B1116" s="67"/>
      <c r="C1116" s="81"/>
      <c r="D1116" s="82"/>
      <c r="E1116" s="63" t="str">
        <f>IF($C1116&lt;&gt;"",VLOOKUP($C1116,T_Etablissements[#All],2,0),"")</f>
        <v/>
      </c>
      <c r="F1116" s="81"/>
      <c r="G1116" s="82"/>
      <c r="H1116" s="71"/>
      <c r="I1116" s="72"/>
      <c r="J1116" s="72"/>
      <c r="K1116" s="73"/>
      <c r="L1116" s="72"/>
      <c r="M1116" s="64" t="str">
        <f t="shared" ref="M1116:M1179" si="42">IF($L1116&lt;&gt;"",YEARFRAC($J1116,$L1116,4)*12,"")</f>
        <v/>
      </c>
      <c r="N1116" s="65" t="str">
        <f t="shared" ref="N1116:N1179" si="43">IF($L1116&lt;&gt;"",$K1116/12*(YEARFRAC($J1116,$L1116,4)*12),"")</f>
        <v/>
      </c>
      <c r="O1116" s="76"/>
      <c r="P1116" s="77"/>
      <c r="Q1116" s="76"/>
    </row>
    <row r="1117" spans="2:17" ht="15" customHeight="1" x14ac:dyDescent="0.25">
      <c r="B1117" s="67"/>
      <c r="C1117" s="81"/>
      <c r="D1117" s="82"/>
      <c r="E1117" s="63" t="str">
        <f>IF($C1117&lt;&gt;"",VLOOKUP($C1117,T_Etablissements[#All],2,0),"")</f>
        <v/>
      </c>
      <c r="F1117" s="81"/>
      <c r="G1117" s="82"/>
      <c r="H1117" s="71"/>
      <c r="I1117" s="72"/>
      <c r="J1117" s="72"/>
      <c r="K1117" s="73"/>
      <c r="L1117" s="72"/>
      <c r="M1117" s="64" t="str">
        <f t="shared" si="42"/>
        <v/>
      </c>
      <c r="N1117" s="65" t="str">
        <f t="shared" si="43"/>
        <v/>
      </c>
      <c r="O1117" s="76"/>
      <c r="P1117" s="77"/>
      <c r="Q1117" s="76"/>
    </row>
    <row r="1118" spans="2:17" ht="15" customHeight="1" x14ac:dyDescent="0.25">
      <c r="B1118" s="67"/>
      <c r="C1118" s="81"/>
      <c r="D1118" s="82"/>
      <c r="E1118" s="63" t="str">
        <f>IF($C1118&lt;&gt;"",VLOOKUP($C1118,T_Etablissements[#All],2,0),"")</f>
        <v/>
      </c>
      <c r="F1118" s="81"/>
      <c r="G1118" s="82"/>
      <c r="H1118" s="71"/>
      <c r="I1118" s="72"/>
      <c r="J1118" s="72"/>
      <c r="K1118" s="73"/>
      <c r="L1118" s="72"/>
      <c r="M1118" s="64" t="str">
        <f t="shared" si="42"/>
        <v/>
      </c>
      <c r="N1118" s="65" t="str">
        <f t="shared" si="43"/>
        <v/>
      </c>
      <c r="O1118" s="76"/>
      <c r="P1118" s="77"/>
      <c r="Q1118" s="76"/>
    </row>
    <row r="1119" spans="2:17" ht="15" customHeight="1" x14ac:dyDescent="0.25">
      <c r="B1119" s="67"/>
      <c r="C1119" s="81"/>
      <c r="D1119" s="82"/>
      <c r="E1119" s="63" t="str">
        <f>IF($C1119&lt;&gt;"",VLOOKUP($C1119,T_Etablissements[#All],2,0),"")</f>
        <v/>
      </c>
      <c r="F1119" s="81"/>
      <c r="G1119" s="82"/>
      <c r="H1119" s="71"/>
      <c r="I1119" s="72"/>
      <c r="J1119" s="72"/>
      <c r="K1119" s="73"/>
      <c r="L1119" s="72"/>
      <c r="M1119" s="64" t="str">
        <f t="shared" si="42"/>
        <v/>
      </c>
      <c r="N1119" s="65" t="str">
        <f t="shared" si="43"/>
        <v/>
      </c>
      <c r="O1119" s="76"/>
      <c r="P1119" s="77"/>
      <c r="Q1119" s="76"/>
    </row>
    <row r="1120" spans="2:17" ht="15" customHeight="1" x14ac:dyDescent="0.25">
      <c r="B1120" s="67"/>
      <c r="C1120" s="81"/>
      <c r="D1120" s="82"/>
      <c r="E1120" s="63" t="str">
        <f>IF($C1120&lt;&gt;"",VLOOKUP($C1120,T_Etablissements[#All],2,0),"")</f>
        <v/>
      </c>
      <c r="F1120" s="81"/>
      <c r="G1120" s="82"/>
      <c r="H1120" s="71"/>
      <c r="I1120" s="72"/>
      <c r="J1120" s="72"/>
      <c r="K1120" s="73"/>
      <c r="L1120" s="72"/>
      <c r="M1120" s="64" t="str">
        <f t="shared" si="42"/>
        <v/>
      </c>
      <c r="N1120" s="65" t="str">
        <f t="shared" si="43"/>
        <v/>
      </c>
      <c r="O1120" s="76"/>
      <c r="P1120" s="77"/>
      <c r="Q1120" s="76"/>
    </row>
    <row r="1121" spans="2:17" ht="15" customHeight="1" x14ac:dyDescent="0.25">
      <c r="B1121" s="67"/>
      <c r="C1121" s="81"/>
      <c r="D1121" s="82"/>
      <c r="E1121" s="63" t="str">
        <f>IF($C1121&lt;&gt;"",VLOOKUP($C1121,T_Etablissements[#All],2,0),"")</f>
        <v/>
      </c>
      <c r="F1121" s="81"/>
      <c r="G1121" s="82"/>
      <c r="H1121" s="71"/>
      <c r="I1121" s="72"/>
      <c r="J1121" s="72"/>
      <c r="K1121" s="73"/>
      <c r="L1121" s="72"/>
      <c r="M1121" s="64" t="str">
        <f t="shared" si="42"/>
        <v/>
      </c>
      <c r="N1121" s="65" t="str">
        <f t="shared" si="43"/>
        <v/>
      </c>
      <c r="O1121" s="76"/>
      <c r="P1121" s="77"/>
      <c r="Q1121" s="76"/>
    </row>
    <row r="1122" spans="2:17" ht="15" customHeight="1" x14ac:dyDescent="0.25">
      <c r="B1122" s="67"/>
      <c r="C1122" s="81"/>
      <c r="D1122" s="82"/>
      <c r="E1122" s="63" t="str">
        <f>IF($C1122&lt;&gt;"",VLOOKUP($C1122,T_Etablissements[#All],2,0),"")</f>
        <v/>
      </c>
      <c r="F1122" s="81"/>
      <c r="G1122" s="82"/>
      <c r="H1122" s="71"/>
      <c r="I1122" s="72"/>
      <c r="J1122" s="72"/>
      <c r="K1122" s="73"/>
      <c r="L1122" s="72"/>
      <c r="M1122" s="64" t="str">
        <f t="shared" si="42"/>
        <v/>
      </c>
      <c r="N1122" s="65" t="str">
        <f t="shared" si="43"/>
        <v/>
      </c>
      <c r="O1122" s="76"/>
      <c r="P1122" s="77"/>
      <c r="Q1122" s="76"/>
    </row>
    <row r="1123" spans="2:17" ht="15" customHeight="1" x14ac:dyDescent="0.25">
      <c r="B1123" s="67"/>
      <c r="C1123" s="81"/>
      <c r="D1123" s="82"/>
      <c r="E1123" s="63" t="str">
        <f>IF($C1123&lt;&gt;"",VLOOKUP($C1123,T_Etablissements[#All],2,0),"")</f>
        <v/>
      </c>
      <c r="F1123" s="81"/>
      <c r="G1123" s="82"/>
      <c r="H1123" s="71"/>
      <c r="I1123" s="72"/>
      <c r="J1123" s="72"/>
      <c r="K1123" s="73"/>
      <c r="L1123" s="72"/>
      <c r="M1123" s="64" t="str">
        <f t="shared" si="42"/>
        <v/>
      </c>
      <c r="N1123" s="65" t="str">
        <f t="shared" si="43"/>
        <v/>
      </c>
      <c r="O1123" s="76"/>
      <c r="P1123" s="77"/>
      <c r="Q1123" s="76"/>
    </row>
    <row r="1124" spans="2:17" ht="15" customHeight="1" x14ac:dyDescent="0.25">
      <c r="B1124" s="67"/>
      <c r="C1124" s="81"/>
      <c r="D1124" s="82"/>
      <c r="E1124" s="63" t="str">
        <f>IF($C1124&lt;&gt;"",VLOOKUP($C1124,T_Etablissements[#All],2,0),"")</f>
        <v/>
      </c>
      <c r="F1124" s="81"/>
      <c r="G1124" s="82"/>
      <c r="H1124" s="71"/>
      <c r="I1124" s="72"/>
      <c r="J1124" s="72"/>
      <c r="K1124" s="73"/>
      <c r="L1124" s="72"/>
      <c r="M1124" s="64" t="str">
        <f t="shared" si="42"/>
        <v/>
      </c>
      <c r="N1124" s="65" t="str">
        <f t="shared" si="43"/>
        <v/>
      </c>
      <c r="O1124" s="76"/>
      <c r="P1124" s="77"/>
      <c r="Q1124" s="76"/>
    </row>
    <row r="1125" spans="2:17" ht="15" customHeight="1" x14ac:dyDescent="0.25">
      <c r="B1125" s="67"/>
      <c r="C1125" s="81"/>
      <c r="D1125" s="82"/>
      <c r="E1125" s="63" t="str">
        <f>IF($C1125&lt;&gt;"",VLOOKUP($C1125,T_Etablissements[#All],2,0),"")</f>
        <v/>
      </c>
      <c r="F1125" s="81"/>
      <c r="G1125" s="82"/>
      <c r="H1125" s="71"/>
      <c r="I1125" s="72"/>
      <c r="J1125" s="72"/>
      <c r="K1125" s="73"/>
      <c r="L1125" s="72"/>
      <c r="M1125" s="64" t="str">
        <f t="shared" si="42"/>
        <v/>
      </c>
      <c r="N1125" s="65" t="str">
        <f t="shared" si="43"/>
        <v/>
      </c>
      <c r="O1125" s="76"/>
      <c r="P1125" s="77"/>
      <c r="Q1125" s="76"/>
    </row>
    <row r="1126" spans="2:17" ht="15" customHeight="1" x14ac:dyDescent="0.25">
      <c r="B1126" s="67"/>
      <c r="C1126" s="81"/>
      <c r="D1126" s="82"/>
      <c r="E1126" s="63" t="str">
        <f>IF($C1126&lt;&gt;"",VLOOKUP($C1126,T_Etablissements[#All],2,0),"")</f>
        <v/>
      </c>
      <c r="F1126" s="81"/>
      <c r="G1126" s="82"/>
      <c r="H1126" s="71"/>
      <c r="I1126" s="72"/>
      <c r="J1126" s="72"/>
      <c r="K1126" s="73"/>
      <c r="L1126" s="72"/>
      <c r="M1126" s="64" t="str">
        <f t="shared" si="42"/>
        <v/>
      </c>
      <c r="N1126" s="65" t="str">
        <f t="shared" si="43"/>
        <v/>
      </c>
      <c r="O1126" s="76"/>
      <c r="P1126" s="77"/>
      <c r="Q1126" s="76"/>
    </row>
    <row r="1127" spans="2:17" ht="15" customHeight="1" x14ac:dyDescent="0.25">
      <c r="B1127" s="67"/>
      <c r="C1127" s="81"/>
      <c r="D1127" s="82"/>
      <c r="E1127" s="63" t="str">
        <f>IF($C1127&lt;&gt;"",VLOOKUP($C1127,T_Etablissements[#All],2,0),"")</f>
        <v/>
      </c>
      <c r="F1127" s="81"/>
      <c r="G1127" s="82"/>
      <c r="H1127" s="71"/>
      <c r="I1127" s="72"/>
      <c r="J1127" s="72"/>
      <c r="K1127" s="73"/>
      <c r="L1127" s="72"/>
      <c r="M1127" s="64" t="str">
        <f t="shared" si="42"/>
        <v/>
      </c>
      <c r="N1127" s="65" t="str">
        <f t="shared" si="43"/>
        <v/>
      </c>
      <c r="O1127" s="76"/>
      <c r="P1127" s="77"/>
      <c r="Q1127" s="76"/>
    </row>
    <row r="1128" spans="2:17" ht="15" customHeight="1" x14ac:dyDescent="0.25">
      <c r="B1128" s="67"/>
      <c r="C1128" s="81"/>
      <c r="D1128" s="82"/>
      <c r="E1128" s="63" t="str">
        <f>IF($C1128&lt;&gt;"",VLOOKUP($C1128,T_Etablissements[#All],2,0),"")</f>
        <v/>
      </c>
      <c r="F1128" s="81"/>
      <c r="G1128" s="82"/>
      <c r="H1128" s="71"/>
      <c r="I1128" s="72"/>
      <c r="J1128" s="72"/>
      <c r="K1128" s="73"/>
      <c r="L1128" s="72"/>
      <c r="M1128" s="64" t="str">
        <f t="shared" si="42"/>
        <v/>
      </c>
      <c r="N1128" s="65" t="str">
        <f t="shared" si="43"/>
        <v/>
      </c>
      <c r="O1128" s="76"/>
      <c r="P1128" s="77"/>
      <c r="Q1128" s="76"/>
    </row>
    <row r="1129" spans="2:17" ht="15" customHeight="1" x14ac:dyDescent="0.25">
      <c r="B1129" s="67"/>
      <c r="C1129" s="81"/>
      <c r="D1129" s="82"/>
      <c r="E1129" s="63" t="str">
        <f>IF($C1129&lt;&gt;"",VLOOKUP($C1129,T_Etablissements[#All],2,0),"")</f>
        <v/>
      </c>
      <c r="F1129" s="81"/>
      <c r="G1129" s="82"/>
      <c r="H1129" s="71"/>
      <c r="I1129" s="72"/>
      <c r="J1129" s="72"/>
      <c r="K1129" s="73"/>
      <c r="L1129" s="72"/>
      <c r="M1129" s="64" t="str">
        <f t="shared" si="42"/>
        <v/>
      </c>
      <c r="N1129" s="65" t="str">
        <f t="shared" si="43"/>
        <v/>
      </c>
      <c r="O1129" s="76"/>
      <c r="P1129" s="77"/>
      <c r="Q1129" s="76"/>
    </row>
    <row r="1130" spans="2:17" ht="15" customHeight="1" x14ac:dyDescent="0.25">
      <c r="B1130" s="67"/>
      <c r="C1130" s="81"/>
      <c r="D1130" s="82"/>
      <c r="E1130" s="63" t="str">
        <f>IF($C1130&lt;&gt;"",VLOOKUP($C1130,T_Etablissements[#All],2,0),"")</f>
        <v/>
      </c>
      <c r="F1130" s="81"/>
      <c r="G1130" s="82"/>
      <c r="H1130" s="71"/>
      <c r="I1130" s="72"/>
      <c r="J1130" s="72"/>
      <c r="K1130" s="73"/>
      <c r="L1130" s="72"/>
      <c r="M1130" s="64" t="str">
        <f t="shared" si="42"/>
        <v/>
      </c>
      <c r="N1130" s="65" t="str">
        <f t="shared" si="43"/>
        <v/>
      </c>
      <c r="O1130" s="76"/>
      <c r="P1130" s="77"/>
      <c r="Q1130" s="76"/>
    </row>
    <row r="1131" spans="2:17" ht="15" customHeight="1" x14ac:dyDescent="0.25">
      <c r="B1131" s="67"/>
      <c r="C1131" s="81"/>
      <c r="D1131" s="82"/>
      <c r="E1131" s="63" t="str">
        <f>IF($C1131&lt;&gt;"",VLOOKUP($C1131,T_Etablissements[#All],2,0),"")</f>
        <v/>
      </c>
      <c r="F1131" s="81"/>
      <c r="G1131" s="82"/>
      <c r="H1131" s="71"/>
      <c r="I1131" s="72"/>
      <c r="J1131" s="72"/>
      <c r="K1131" s="73"/>
      <c r="L1131" s="72"/>
      <c r="M1131" s="64" t="str">
        <f t="shared" si="42"/>
        <v/>
      </c>
      <c r="N1131" s="65" t="str">
        <f t="shared" si="43"/>
        <v/>
      </c>
      <c r="O1131" s="76"/>
      <c r="P1131" s="77"/>
      <c r="Q1131" s="76"/>
    </row>
    <row r="1132" spans="2:17" ht="15" customHeight="1" x14ac:dyDescent="0.25">
      <c r="B1132" s="67"/>
      <c r="C1132" s="81"/>
      <c r="D1132" s="82"/>
      <c r="E1132" s="63" t="str">
        <f>IF($C1132&lt;&gt;"",VLOOKUP($C1132,T_Etablissements[#All],2,0),"")</f>
        <v/>
      </c>
      <c r="F1132" s="81"/>
      <c r="G1132" s="82"/>
      <c r="H1132" s="71"/>
      <c r="I1132" s="72"/>
      <c r="J1132" s="72"/>
      <c r="K1132" s="73"/>
      <c r="L1132" s="72"/>
      <c r="M1132" s="64" t="str">
        <f t="shared" si="42"/>
        <v/>
      </c>
      <c r="N1132" s="65" t="str">
        <f t="shared" si="43"/>
        <v/>
      </c>
      <c r="O1132" s="76"/>
      <c r="P1132" s="77"/>
      <c r="Q1132" s="76"/>
    </row>
    <row r="1133" spans="2:17" ht="15" customHeight="1" x14ac:dyDescent="0.25">
      <c r="B1133" s="67"/>
      <c r="C1133" s="81"/>
      <c r="D1133" s="82"/>
      <c r="E1133" s="63" t="str">
        <f>IF($C1133&lt;&gt;"",VLOOKUP($C1133,T_Etablissements[#All],2,0),"")</f>
        <v/>
      </c>
      <c r="F1133" s="81"/>
      <c r="G1133" s="82"/>
      <c r="H1133" s="71"/>
      <c r="I1133" s="72"/>
      <c r="J1133" s="72"/>
      <c r="K1133" s="73"/>
      <c r="L1133" s="72"/>
      <c r="M1133" s="64" t="str">
        <f t="shared" si="42"/>
        <v/>
      </c>
      <c r="N1133" s="65" t="str">
        <f t="shared" si="43"/>
        <v/>
      </c>
      <c r="O1133" s="76"/>
      <c r="P1133" s="77"/>
      <c r="Q1133" s="76"/>
    </row>
    <row r="1134" spans="2:17" ht="15" customHeight="1" x14ac:dyDescent="0.25">
      <c r="B1134" s="67"/>
      <c r="C1134" s="81"/>
      <c r="D1134" s="82"/>
      <c r="E1134" s="63" t="str">
        <f>IF($C1134&lt;&gt;"",VLOOKUP($C1134,T_Etablissements[#All],2,0),"")</f>
        <v/>
      </c>
      <c r="F1134" s="81"/>
      <c r="G1134" s="82"/>
      <c r="H1134" s="71"/>
      <c r="I1134" s="72"/>
      <c r="J1134" s="72"/>
      <c r="K1134" s="73"/>
      <c r="L1134" s="72"/>
      <c r="M1134" s="64" t="str">
        <f t="shared" si="42"/>
        <v/>
      </c>
      <c r="N1134" s="65" t="str">
        <f t="shared" si="43"/>
        <v/>
      </c>
      <c r="O1134" s="76"/>
      <c r="P1134" s="77"/>
      <c r="Q1134" s="76"/>
    </row>
    <row r="1135" spans="2:17" ht="15" customHeight="1" x14ac:dyDescent="0.25">
      <c r="B1135" s="67"/>
      <c r="C1135" s="81"/>
      <c r="D1135" s="82"/>
      <c r="E1135" s="63" t="str">
        <f>IF($C1135&lt;&gt;"",VLOOKUP($C1135,T_Etablissements[#All],2,0),"")</f>
        <v/>
      </c>
      <c r="F1135" s="81"/>
      <c r="G1135" s="82"/>
      <c r="H1135" s="71"/>
      <c r="I1135" s="72"/>
      <c r="J1135" s="72"/>
      <c r="K1135" s="73"/>
      <c r="L1135" s="72"/>
      <c r="M1135" s="64" t="str">
        <f t="shared" si="42"/>
        <v/>
      </c>
      <c r="N1135" s="65" t="str">
        <f t="shared" si="43"/>
        <v/>
      </c>
      <c r="O1135" s="76"/>
      <c r="P1135" s="77"/>
      <c r="Q1135" s="76"/>
    </row>
    <row r="1136" spans="2:17" ht="15" customHeight="1" x14ac:dyDescent="0.25">
      <c r="B1136" s="67"/>
      <c r="C1136" s="81"/>
      <c r="D1136" s="82"/>
      <c r="E1136" s="63" t="str">
        <f>IF($C1136&lt;&gt;"",VLOOKUP($C1136,T_Etablissements[#All],2,0),"")</f>
        <v/>
      </c>
      <c r="F1136" s="81"/>
      <c r="G1136" s="82"/>
      <c r="H1136" s="71"/>
      <c r="I1136" s="72"/>
      <c r="J1136" s="72"/>
      <c r="K1136" s="73"/>
      <c r="L1136" s="72"/>
      <c r="M1136" s="64" t="str">
        <f t="shared" si="42"/>
        <v/>
      </c>
      <c r="N1136" s="65" t="str">
        <f t="shared" si="43"/>
        <v/>
      </c>
      <c r="O1136" s="76"/>
      <c r="P1136" s="77"/>
      <c r="Q1136" s="76"/>
    </row>
    <row r="1137" spans="2:17" ht="15" customHeight="1" x14ac:dyDescent="0.25">
      <c r="B1137" s="67"/>
      <c r="C1137" s="81"/>
      <c r="D1137" s="82"/>
      <c r="E1137" s="63" t="str">
        <f>IF($C1137&lt;&gt;"",VLOOKUP($C1137,T_Etablissements[#All],2,0),"")</f>
        <v/>
      </c>
      <c r="F1137" s="81"/>
      <c r="G1137" s="82"/>
      <c r="H1137" s="71"/>
      <c r="I1137" s="72"/>
      <c r="J1137" s="72"/>
      <c r="K1137" s="73"/>
      <c r="L1137" s="72"/>
      <c r="M1137" s="64" t="str">
        <f t="shared" si="42"/>
        <v/>
      </c>
      <c r="N1137" s="65" t="str">
        <f t="shared" si="43"/>
        <v/>
      </c>
      <c r="O1137" s="76"/>
      <c r="P1137" s="77"/>
      <c r="Q1137" s="76"/>
    </row>
    <row r="1138" spans="2:17" ht="15" customHeight="1" x14ac:dyDescent="0.25">
      <c r="B1138" s="67"/>
      <c r="C1138" s="81"/>
      <c r="D1138" s="82"/>
      <c r="E1138" s="63" t="str">
        <f>IF($C1138&lt;&gt;"",VLOOKUP($C1138,T_Etablissements[#All],2,0),"")</f>
        <v/>
      </c>
      <c r="F1138" s="81"/>
      <c r="G1138" s="82"/>
      <c r="H1138" s="71"/>
      <c r="I1138" s="72"/>
      <c r="J1138" s="72"/>
      <c r="K1138" s="73"/>
      <c r="L1138" s="72"/>
      <c r="M1138" s="64" t="str">
        <f t="shared" si="42"/>
        <v/>
      </c>
      <c r="N1138" s="65" t="str">
        <f t="shared" si="43"/>
        <v/>
      </c>
      <c r="O1138" s="76"/>
      <c r="P1138" s="77"/>
      <c r="Q1138" s="76"/>
    </row>
    <row r="1139" spans="2:17" ht="15" customHeight="1" x14ac:dyDescent="0.25">
      <c r="B1139" s="67"/>
      <c r="C1139" s="81"/>
      <c r="D1139" s="82"/>
      <c r="E1139" s="63" t="str">
        <f>IF($C1139&lt;&gt;"",VLOOKUP($C1139,T_Etablissements[#All],2,0),"")</f>
        <v/>
      </c>
      <c r="F1139" s="81"/>
      <c r="G1139" s="82"/>
      <c r="H1139" s="71"/>
      <c r="I1139" s="72"/>
      <c r="J1139" s="72"/>
      <c r="K1139" s="73"/>
      <c r="L1139" s="72"/>
      <c r="M1139" s="64" t="str">
        <f t="shared" si="42"/>
        <v/>
      </c>
      <c r="N1139" s="65" t="str">
        <f t="shared" si="43"/>
        <v/>
      </c>
      <c r="O1139" s="76"/>
      <c r="P1139" s="77"/>
      <c r="Q1139" s="76"/>
    </row>
    <row r="1140" spans="2:17" ht="15" customHeight="1" x14ac:dyDescent="0.25">
      <c r="B1140" s="67"/>
      <c r="C1140" s="81"/>
      <c r="D1140" s="82"/>
      <c r="E1140" s="63" t="str">
        <f>IF($C1140&lt;&gt;"",VLOOKUP($C1140,T_Etablissements[#All],2,0),"")</f>
        <v/>
      </c>
      <c r="F1140" s="81"/>
      <c r="G1140" s="82"/>
      <c r="H1140" s="71"/>
      <c r="I1140" s="72"/>
      <c r="J1140" s="72"/>
      <c r="K1140" s="73"/>
      <c r="L1140" s="72"/>
      <c r="M1140" s="64" t="str">
        <f t="shared" si="42"/>
        <v/>
      </c>
      <c r="N1140" s="65" t="str">
        <f t="shared" si="43"/>
        <v/>
      </c>
      <c r="O1140" s="76"/>
      <c r="P1140" s="77"/>
      <c r="Q1140" s="76"/>
    </row>
    <row r="1141" spans="2:17" ht="15" customHeight="1" x14ac:dyDescent="0.25">
      <c r="B1141" s="67"/>
      <c r="C1141" s="81"/>
      <c r="D1141" s="82"/>
      <c r="E1141" s="63" t="str">
        <f>IF($C1141&lt;&gt;"",VLOOKUP($C1141,T_Etablissements[#All],2,0),"")</f>
        <v/>
      </c>
      <c r="F1141" s="81"/>
      <c r="G1141" s="82"/>
      <c r="H1141" s="71"/>
      <c r="I1141" s="72"/>
      <c r="J1141" s="72"/>
      <c r="K1141" s="73"/>
      <c r="L1141" s="72"/>
      <c r="M1141" s="64" t="str">
        <f t="shared" si="42"/>
        <v/>
      </c>
      <c r="N1141" s="65" t="str">
        <f t="shared" si="43"/>
        <v/>
      </c>
      <c r="O1141" s="76"/>
      <c r="P1141" s="77"/>
      <c r="Q1141" s="76"/>
    </row>
    <row r="1142" spans="2:17" ht="15" customHeight="1" x14ac:dyDescent="0.25">
      <c r="B1142" s="67"/>
      <c r="C1142" s="81"/>
      <c r="D1142" s="82"/>
      <c r="E1142" s="63" t="str">
        <f>IF($C1142&lt;&gt;"",VLOOKUP($C1142,T_Etablissements[#All],2,0),"")</f>
        <v/>
      </c>
      <c r="F1142" s="81"/>
      <c r="G1142" s="82"/>
      <c r="H1142" s="71"/>
      <c r="I1142" s="72"/>
      <c r="J1142" s="72"/>
      <c r="K1142" s="73"/>
      <c r="L1142" s="72"/>
      <c r="M1142" s="64" t="str">
        <f t="shared" si="42"/>
        <v/>
      </c>
      <c r="N1142" s="65" t="str">
        <f t="shared" si="43"/>
        <v/>
      </c>
      <c r="O1142" s="76"/>
      <c r="P1142" s="77"/>
      <c r="Q1142" s="76"/>
    </row>
    <row r="1143" spans="2:17" ht="15" customHeight="1" x14ac:dyDescent="0.25">
      <c r="B1143" s="67"/>
      <c r="C1143" s="81"/>
      <c r="D1143" s="82"/>
      <c r="E1143" s="63" t="str">
        <f>IF($C1143&lt;&gt;"",VLOOKUP($C1143,T_Etablissements[#All],2,0),"")</f>
        <v/>
      </c>
      <c r="F1143" s="81"/>
      <c r="G1143" s="82"/>
      <c r="H1143" s="71"/>
      <c r="I1143" s="72"/>
      <c r="J1143" s="72"/>
      <c r="K1143" s="73"/>
      <c r="L1143" s="72"/>
      <c r="M1143" s="64" t="str">
        <f t="shared" si="42"/>
        <v/>
      </c>
      <c r="N1143" s="65" t="str">
        <f t="shared" si="43"/>
        <v/>
      </c>
      <c r="O1143" s="76"/>
      <c r="P1143" s="77"/>
      <c r="Q1143" s="76"/>
    </row>
    <row r="1144" spans="2:17" ht="15" customHeight="1" x14ac:dyDescent="0.25">
      <c r="B1144" s="67"/>
      <c r="C1144" s="81"/>
      <c r="D1144" s="82"/>
      <c r="E1144" s="63" t="str">
        <f>IF($C1144&lt;&gt;"",VLOOKUP($C1144,T_Etablissements[#All],2,0),"")</f>
        <v/>
      </c>
      <c r="F1144" s="81"/>
      <c r="G1144" s="82"/>
      <c r="H1144" s="71"/>
      <c r="I1144" s="72"/>
      <c r="J1144" s="72"/>
      <c r="K1144" s="73"/>
      <c r="L1144" s="72"/>
      <c r="M1144" s="64" t="str">
        <f t="shared" si="42"/>
        <v/>
      </c>
      <c r="N1144" s="65" t="str">
        <f t="shared" si="43"/>
        <v/>
      </c>
      <c r="O1144" s="76"/>
      <c r="P1144" s="77"/>
      <c r="Q1144" s="76"/>
    </row>
    <row r="1145" spans="2:17" ht="15" customHeight="1" x14ac:dyDescent="0.25">
      <c r="B1145" s="67"/>
      <c r="C1145" s="81"/>
      <c r="D1145" s="82"/>
      <c r="E1145" s="63" t="str">
        <f>IF($C1145&lt;&gt;"",VLOOKUP($C1145,T_Etablissements[#All],2,0),"")</f>
        <v/>
      </c>
      <c r="F1145" s="81"/>
      <c r="G1145" s="82"/>
      <c r="H1145" s="71"/>
      <c r="I1145" s="72"/>
      <c r="J1145" s="72"/>
      <c r="K1145" s="73"/>
      <c r="L1145" s="72"/>
      <c r="M1145" s="64" t="str">
        <f t="shared" si="42"/>
        <v/>
      </c>
      <c r="N1145" s="65" t="str">
        <f t="shared" si="43"/>
        <v/>
      </c>
      <c r="O1145" s="76"/>
      <c r="P1145" s="77"/>
      <c r="Q1145" s="76"/>
    </row>
    <row r="1146" spans="2:17" ht="15" customHeight="1" x14ac:dyDescent="0.25">
      <c r="B1146" s="67"/>
      <c r="C1146" s="81"/>
      <c r="D1146" s="82"/>
      <c r="E1146" s="63" t="str">
        <f>IF($C1146&lt;&gt;"",VLOOKUP($C1146,T_Etablissements[#All],2,0),"")</f>
        <v/>
      </c>
      <c r="F1146" s="81"/>
      <c r="G1146" s="82"/>
      <c r="H1146" s="71"/>
      <c r="I1146" s="72"/>
      <c r="J1146" s="72"/>
      <c r="K1146" s="73"/>
      <c r="L1146" s="72"/>
      <c r="M1146" s="64" t="str">
        <f t="shared" si="42"/>
        <v/>
      </c>
      <c r="N1146" s="65" t="str">
        <f t="shared" si="43"/>
        <v/>
      </c>
      <c r="O1146" s="76"/>
      <c r="P1146" s="77"/>
      <c r="Q1146" s="76"/>
    </row>
    <row r="1147" spans="2:17" ht="15" customHeight="1" x14ac:dyDescent="0.25">
      <c r="B1147" s="67"/>
      <c r="C1147" s="81"/>
      <c r="D1147" s="82"/>
      <c r="E1147" s="63" t="str">
        <f>IF($C1147&lt;&gt;"",VLOOKUP($C1147,T_Etablissements[#All],2,0),"")</f>
        <v/>
      </c>
      <c r="F1147" s="81"/>
      <c r="G1147" s="82"/>
      <c r="H1147" s="71"/>
      <c r="I1147" s="72"/>
      <c r="J1147" s="72"/>
      <c r="K1147" s="73"/>
      <c r="L1147" s="72"/>
      <c r="M1147" s="64" t="str">
        <f t="shared" si="42"/>
        <v/>
      </c>
      <c r="N1147" s="65" t="str">
        <f t="shared" si="43"/>
        <v/>
      </c>
      <c r="O1147" s="76"/>
      <c r="P1147" s="77"/>
      <c r="Q1147" s="76"/>
    </row>
    <row r="1148" spans="2:17" ht="15" customHeight="1" x14ac:dyDescent="0.25">
      <c r="B1148" s="67"/>
      <c r="C1148" s="81"/>
      <c r="D1148" s="82"/>
      <c r="E1148" s="63" t="str">
        <f>IF($C1148&lt;&gt;"",VLOOKUP($C1148,T_Etablissements[#All],2,0),"")</f>
        <v/>
      </c>
      <c r="F1148" s="81"/>
      <c r="G1148" s="82"/>
      <c r="H1148" s="71"/>
      <c r="I1148" s="72"/>
      <c r="J1148" s="72"/>
      <c r="K1148" s="73"/>
      <c r="L1148" s="72"/>
      <c r="M1148" s="64" t="str">
        <f t="shared" si="42"/>
        <v/>
      </c>
      <c r="N1148" s="65" t="str">
        <f t="shared" si="43"/>
        <v/>
      </c>
      <c r="O1148" s="76"/>
      <c r="P1148" s="77"/>
      <c r="Q1148" s="76"/>
    </row>
    <row r="1149" spans="2:17" ht="15" customHeight="1" x14ac:dyDescent="0.25">
      <c r="B1149" s="67"/>
      <c r="C1149" s="81"/>
      <c r="D1149" s="82"/>
      <c r="E1149" s="63" t="str">
        <f>IF($C1149&lt;&gt;"",VLOOKUP($C1149,T_Etablissements[#All],2,0),"")</f>
        <v/>
      </c>
      <c r="F1149" s="81"/>
      <c r="G1149" s="82"/>
      <c r="H1149" s="71"/>
      <c r="I1149" s="72"/>
      <c r="J1149" s="72"/>
      <c r="K1149" s="73"/>
      <c r="L1149" s="72"/>
      <c r="M1149" s="64" t="str">
        <f t="shared" si="42"/>
        <v/>
      </c>
      <c r="N1149" s="65" t="str">
        <f t="shared" si="43"/>
        <v/>
      </c>
      <c r="O1149" s="76"/>
      <c r="P1149" s="77"/>
      <c r="Q1149" s="76"/>
    </row>
    <row r="1150" spans="2:17" ht="15" customHeight="1" x14ac:dyDescent="0.25">
      <c r="B1150" s="67"/>
      <c r="C1150" s="81"/>
      <c r="D1150" s="82"/>
      <c r="E1150" s="63" t="str">
        <f>IF($C1150&lt;&gt;"",VLOOKUP($C1150,T_Etablissements[#All],2,0),"")</f>
        <v/>
      </c>
      <c r="F1150" s="81"/>
      <c r="G1150" s="82"/>
      <c r="H1150" s="71"/>
      <c r="I1150" s="72"/>
      <c r="J1150" s="72"/>
      <c r="K1150" s="73"/>
      <c r="L1150" s="72"/>
      <c r="M1150" s="64" t="str">
        <f t="shared" si="42"/>
        <v/>
      </c>
      <c r="N1150" s="65" t="str">
        <f t="shared" si="43"/>
        <v/>
      </c>
      <c r="O1150" s="76"/>
      <c r="P1150" s="77"/>
      <c r="Q1150" s="76"/>
    </row>
    <row r="1151" spans="2:17" ht="15" customHeight="1" x14ac:dyDescent="0.25">
      <c r="B1151" s="67"/>
      <c r="C1151" s="81"/>
      <c r="D1151" s="82"/>
      <c r="E1151" s="63" t="str">
        <f>IF($C1151&lt;&gt;"",VLOOKUP($C1151,T_Etablissements[#All],2,0),"")</f>
        <v/>
      </c>
      <c r="F1151" s="81"/>
      <c r="G1151" s="82"/>
      <c r="H1151" s="71"/>
      <c r="I1151" s="72"/>
      <c r="J1151" s="72"/>
      <c r="K1151" s="73"/>
      <c r="L1151" s="72"/>
      <c r="M1151" s="64" t="str">
        <f t="shared" si="42"/>
        <v/>
      </c>
      <c r="N1151" s="65" t="str">
        <f t="shared" si="43"/>
        <v/>
      </c>
      <c r="O1151" s="76"/>
      <c r="P1151" s="77"/>
      <c r="Q1151" s="76"/>
    </row>
    <row r="1152" spans="2:17" ht="15" customHeight="1" x14ac:dyDescent="0.25">
      <c r="B1152" s="67"/>
      <c r="C1152" s="81"/>
      <c r="D1152" s="82"/>
      <c r="E1152" s="63" t="str">
        <f>IF($C1152&lt;&gt;"",VLOOKUP($C1152,T_Etablissements[#All],2,0),"")</f>
        <v/>
      </c>
      <c r="F1152" s="81"/>
      <c r="G1152" s="82"/>
      <c r="H1152" s="71"/>
      <c r="I1152" s="72"/>
      <c r="J1152" s="72"/>
      <c r="K1152" s="73"/>
      <c r="L1152" s="72"/>
      <c r="M1152" s="64" t="str">
        <f t="shared" si="42"/>
        <v/>
      </c>
      <c r="N1152" s="65" t="str">
        <f t="shared" si="43"/>
        <v/>
      </c>
      <c r="O1152" s="76"/>
      <c r="P1152" s="77"/>
      <c r="Q1152" s="76"/>
    </row>
    <row r="1153" spans="2:17" ht="15" customHeight="1" x14ac:dyDescent="0.25">
      <c r="B1153" s="67"/>
      <c r="C1153" s="81"/>
      <c r="D1153" s="82"/>
      <c r="E1153" s="63" t="str">
        <f>IF($C1153&lt;&gt;"",VLOOKUP($C1153,T_Etablissements[#All],2,0),"")</f>
        <v/>
      </c>
      <c r="F1153" s="81"/>
      <c r="G1153" s="82"/>
      <c r="H1153" s="71"/>
      <c r="I1153" s="72"/>
      <c r="J1153" s="72"/>
      <c r="K1153" s="73"/>
      <c r="L1153" s="72"/>
      <c r="M1153" s="64" t="str">
        <f t="shared" si="42"/>
        <v/>
      </c>
      <c r="N1153" s="65" t="str">
        <f t="shared" si="43"/>
        <v/>
      </c>
      <c r="O1153" s="76"/>
      <c r="P1153" s="77"/>
      <c r="Q1153" s="76"/>
    </row>
    <row r="1154" spans="2:17" ht="15" customHeight="1" x14ac:dyDescent="0.25">
      <c r="B1154" s="67"/>
      <c r="C1154" s="81"/>
      <c r="D1154" s="82"/>
      <c r="E1154" s="63" t="str">
        <f>IF($C1154&lt;&gt;"",VLOOKUP($C1154,T_Etablissements[#All],2,0),"")</f>
        <v/>
      </c>
      <c r="F1154" s="81"/>
      <c r="G1154" s="82"/>
      <c r="H1154" s="71"/>
      <c r="I1154" s="72"/>
      <c r="J1154" s="72"/>
      <c r="K1154" s="73"/>
      <c r="L1154" s="72"/>
      <c r="M1154" s="64" t="str">
        <f t="shared" si="42"/>
        <v/>
      </c>
      <c r="N1154" s="65" t="str">
        <f t="shared" si="43"/>
        <v/>
      </c>
      <c r="O1154" s="76"/>
      <c r="P1154" s="77"/>
      <c r="Q1154" s="76"/>
    </row>
    <row r="1155" spans="2:17" ht="15" customHeight="1" x14ac:dyDescent="0.25">
      <c r="B1155" s="67"/>
      <c r="C1155" s="81"/>
      <c r="D1155" s="82"/>
      <c r="E1155" s="63" t="str">
        <f>IF($C1155&lt;&gt;"",VLOOKUP($C1155,T_Etablissements[#All],2,0),"")</f>
        <v/>
      </c>
      <c r="F1155" s="81"/>
      <c r="G1155" s="82"/>
      <c r="H1155" s="71"/>
      <c r="I1155" s="72"/>
      <c r="J1155" s="72"/>
      <c r="K1155" s="73"/>
      <c r="L1155" s="72"/>
      <c r="M1155" s="64" t="str">
        <f t="shared" si="42"/>
        <v/>
      </c>
      <c r="N1155" s="65" t="str">
        <f t="shared" si="43"/>
        <v/>
      </c>
      <c r="O1155" s="76"/>
      <c r="P1155" s="77"/>
      <c r="Q1155" s="76"/>
    </row>
    <row r="1156" spans="2:17" ht="15" customHeight="1" x14ac:dyDescent="0.25">
      <c r="B1156" s="67"/>
      <c r="C1156" s="81"/>
      <c r="D1156" s="82"/>
      <c r="E1156" s="63" t="str">
        <f>IF($C1156&lt;&gt;"",VLOOKUP($C1156,T_Etablissements[#All],2,0),"")</f>
        <v/>
      </c>
      <c r="F1156" s="81"/>
      <c r="G1156" s="82"/>
      <c r="H1156" s="71"/>
      <c r="I1156" s="72"/>
      <c r="J1156" s="72"/>
      <c r="K1156" s="73"/>
      <c r="L1156" s="72"/>
      <c r="M1156" s="64" t="str">
        <f t="shared" si="42"/>
        <v/>
      </c>
      <c r="N1156" s="65" t="str">
        <f t="shared" si="43"/>
        <v/>
      </c>
      <c r="O1156" s="76"/>
      <c r="P1156" s="77"/>
      <c r="Q1156" s="76"/>
    </row>
    <row r="1157" spans="2:17" ht="15" customHeight="1" x14ac:dyDescent="0.25">
      <c r="B1157" s="67"/>
      <c r="C1157" s="81"/>
      <c r="D1157" s="82"/>
      <c r="E1157" s="63" t="str">
        <f>IF($C1157&lt;&gt;"",VLOOKUP($C1157,T_Etablissements[#All],2,0),"")</f>
        <v/>
      </c>
      <c r="F1157" s="81"/>
      <c r="G1157" s="82"/>
      <c r="H1157" s="71"/>
      <c r="I1157" s="72"/>
      <c r="J1157" s="72"/>
      <c r="K1157" s="73"/>
      <c r="L1157" s="72"/>
      <c r="M1157" s="64" t="str">
        <f t="shared" si="42"/>
        <v/>
      </c>
      <c r="N1157" s="65" t="str">
        <f t="shared" si="43"/>
        <v/>
      </c>
      <c r="O1157" s="76"/>
      <c r="P1157" s="77"/>
      <c r="Q1157" s="76"/>
    </row>
    <row r="1158" spans="2:17" ht="15" customHeight="1" x14ac:dyDescent="0.25">
      <c r="B1158" s="67"/>
      <c r="C1158" s="81"/>
      <c r="D1158" s="82"/>
      <c r="E1158" s="63" t="str">
        <f>IF($C1158&lt;&gt;"",VLOOKUP($C1158,T_Etablissements[#All],2,0),"")</f>
        <v/>
      </c>
      <c r="F1158" s="81"/>
      <c r="G1158" s="82"/>
      <c r="H1158" s="71"/>
      <c r="I1158" s="72"/>
      <c r="J1158" s="72"/>
      <c r="K1158" s="73"/>
      <c r="L1158" s="72"/>
      <c r="M1158" s="64" t="str">
        <f t="shared" si="42"/>
        <v/>
      </c>
      <c r="N1158" s="65" t="str">
        <f t="shared" si="43"/>
        <v/>
      </c>
      <c r="O1158" s="76"/>
      <c r="P1158" s="77"/>
      <c r="Q1158" s="76"/>
    </row>
    <row r="1159" spans="2:17" ht="15" customHeight="1" x14ac:dyDescent="0.25">
      <c r="B1159" s="67"/>
      <c r="C1159" s="81"/>
      <c r="D1159" s="82"/>
      <c r="E1159" s="63" t="str">
        <f>IF($C1159&lt;&gt;"",VLOOKUP($C1159,T_Etablissements[#All],2,0),"")</f>
        <v/>
      </c>
      <c r="F1159" s="81"/>
      <c r="G1159" s="82"/>
      <c r="H1159" s="71"/>
      <c r="I1159" s="72"/>
      <c r="J1159" s="72"/>
      <c r="K1159" s="73"/>
      <c r="L1159" s="72"/>
      <c r="M1159" s="64" t="str">
        <f t="shared" si="42"/>
        <v/>
      </c>
      <c r="N1159" s="65" t="str">
        <f t="shared" si="43"/>
        <v/>
      </c>
      <c r="O1159" s="76"/>
      <c r="P1159" s="77"/>
      <c r="Q1159" s="76"/>
    </row>
    <row r="1160" spans="2:17" ht="15" customHeight="1" x14ac:dyDescent="0.25">
      <c r="B1160" s="67"/>
      <c r="C1160" s="81"/>
      <c r="D1160" s="82"/>
      <c r="E1160" s="63" t="str">
        <f>IF($C1160&lt;&gt;"",VLOOKUP($C1160,T_Etablissements[#All],2,0),"")</f>
        <v/>
      </c>
      <c r="F1160" s="81"/>
      <c r="G1160" s="82"/>
      <c r="H1160" s="71"/>
      <c r="I1160" s="72"/>
      <c r="J1160" s="72"/>
      <c r="K1160" s="73"/>
      <c r="L1160" s="72"/>
      <c r="M1160" s="64" t="str">
        <f t="shared" si="42"/>
        <v/>
      </c>
      <c r="N1160" s="65" t="str">
        <f t="shared" si="43"/>
        <v/>
      </c>
      <c r="O1160" s="76"/>
      <c r="P1160" s="77"/>
      <c r="Q1160" s="76"/>
    </row>
    <row r="1161" spans="2:17" ht="15" customHeight="1" x14ac:dyDescent="0.25">
      <c r="B1161" s="67"/>
      <c r="C1161" s="81"/>
      <c r="D1161" s="82"/>
      <c r="E1161" s="63" t="str">
        <f>IF($C1161&lt;&gt;"",VLOOKUP($C1161,T_Etablissements[#All],2,0),"")</f>
        <v/>
      </c>
      <c r="F1161" s="81"/>
      <c r="G1161" s="82"/>
      <c r="H1161" s="71"/>
      <c r="I1161" s="72"/>
      <c r="J1161" s="72"/>
      <c r="K1161" s="73"/>
      <c r="L1161" s="72"/>
      <c r="M1161" s="64" t="str">
        <f t="shared" si="42"/>
        <v/>
      </c>
      <c r="N1161" s="65" t="str">
        <f t="shared" si="43"/>
        <v/>
      </c>
      <c r="O1161" s="76"/>
      <c r="P1161" s="77"/>
      <c r="Q1161" s="76"/>
    </row>
    <row r="1162" spans="2:17" ht="15" customHeight="1" x14ac:dyDescent="0.25">
      <c r="B1162" s="67"/>
      <c r="C1162" s="81"/>
      <c r="D1162" s="82"/>
      <c r="E1162" s="63" t="str">
        <f>IF($C1162&lt;&gt;"",VLOOKUP($C1162,T_Etablissements[#All],2,0),"")</f>
        <v/>
      </c>
      <c r="F1162" s="81"/>
      <c r="G1162" s="82"/>
      <c r="H1162" s="71"/>
      <c r="I1162" s="72"/>
      <c r="J1162" s="72"/>
      <c r="K1162" s="73"/>
      <c r="L1162" s="72"/>
      <c r="M1162" s="64" t="str">
        <f t="shared" si="42"/>
        <v/>
      </c>
      <c r="N1162" s="65" t="str">
        <f t="shared" si="43"/>
        <v/>
      </c>
      <c r="O1162" s="76"/>
      <c r="P1162" s="77"/>
      <c r="Q1162" s="76"/>
    </row>
    <row r="1163" spans="2:17" ht="15" customHeight="1" x14ac:dyDescent="0.25">
      <c r="B1163" s="67"/>
      <c r="C1163" s="81"/>
      <c r="D1163" s="82"/>
      <c r="E1163" s="63" t="str">
        <f>IF($C1163&lt;&gt;"",VLOOKUP($C1163,T_Etablissements[#All],2,0),"")</f>
        <v/>
      </c>
      <c r="F1163" s="81"/>
      <c r="G1163" s="82"/>
      <c r="H1163" s="71"/>
      <c r="I1163" s="72"/>
      <c r="J1163" s="72"/>
      <c r="K1163" s="73"/>
      <c r="L1163" s="72"/>
      <c r="M1163" s="64" t="str">
        <f t="shared" si="42"/>
        <v/>
      </c>
      <c r="N1163" s="65" t="str">
        <f t="shared" si="43"/>
        <v/>
      </c>
      <c r="O1163" s="76"/>
      <c r="P1163" s="77"/>
      <c r="Q1163" s="76"/>
    </row>
    <row r="1164" spans="2:17" ht="15" customHeight="1" x14ac:dyDescent="0.25">
      <c r="B1164" s="67"/>
      <c r="C1164" s="81"/>
      <c r="D1164" s="82"/>
      <c r="E1164" s="63" t="str">
        <f>IF($C1164&lt;&gt;"",VLOOKUP($C1164,T_Etablissements[#All],2,0),"")</f>
        <v/>
      </c>
      <c r="F1164" s="81"/>
      <c r="G1164" s="82"/>
      <c r="H1164" s="71"/>
      <c r="I1164" s="72"/>
      <c r="J1164" s="72"/>
      <c r="K1164" s="73"/>
      <c r="L1164" s="72"/>
      <c r="M1164" s="64" t="str">
        <f t="shared" si="42"/>
        <v/>
      </c>
      <c r="N1164" s="65" t="str">
        <f t="shared" si="43"/>
        <v/>
      </c>
      <c r="O1164" s="76"/>
      <c r="P1164" s="77"/>
      <c r="Q1164" s="76"/>
    </row>
    <row r="1165" spans="2:17" ht="15" customHeight="1" x14ac:dyDescent="0.25">
      <c r="B1165" s="67"/>
      <c r="C1165" s="81"/>
      <c r="D1165" s="82"/>
      <c r="E1165" s="63" t="str">
        <f>IF($C1165&lt;&gt;"",VLOOKUP($C1165,T_Etablissements[#All],2,0),"")</f>
        <v/>
      </c>
      <c r="F1165" s="81"/>
      <c r="G1165" s="82"/>
      <c r="H1165" s="71"/>
      <c r="I1165" s="72"/>
      <c r="J1165" s="72"/>
      <c r="K1165" s="73"/>
      <c r="L1165" s="72"/>
      <c r="M1165" s="64" t="str">
        <f t="shared" si="42"/>
        <v/>
      </c>
      <c r="N1165" s="65" t="str">
        <f t="shared" si="43"/>
        <v/>
      </c>
      <c r="O1165" s="76"/>
      <c r="P1165" s="77"/>
      <c r="Q1165" s="76"/>
    </row>
    <row r="1166" spans="2:17" ht="15" customHeight="1" x14ac:dyDescent="0.25">
      <c r="B1166" s="67"/>
      <c r="C1166" s="81"/>
      <c r="D1166" s="82"/>
      <c r="E1166" s="63" t="str">
        <f>IF($C1166&lt;&gt;"",VLOOKUP($C1166,T_Etablissements[#All],2,0),"")</f>
        <v/>
      </c>
      <c r="F1166" s="81"/>
      <c r="G1166" s="82"/>
      <c r="H1166" s="71"/>
      <c r="I1166" s="72"/>
      <c r="J1166" s="72"/>
      <c r="K1166" s="73"/>
      <c r="L1166" s="72"/>
      <c r="M1166" s="64" t="str">
        <f t="shared" si="42"/>
        <v/>
      </c>
      <c r="N1166" s="65" t="str">
        <f t="shared" si="43"/>
        <v/>
      </c>
      <c r="O1166" s="76"/>
      <c r="P1166" s="77"/>
      <c r="Q1166" s="76"/>
    </row>
    <row r="1167" spans="2:17" ht="15" customHeight="1" x14ac:dyDescent="0.25">
      <c r="B1167" s="67"/>
      <c r="C1167" s="81"/>
      <c r="D1167" s="82"/>
      <c r="E1167" s="63" t="str">
        <f>IF($C1167&lt;&gt;"",VLOOKUP($C1167,T_Etablissements[#All],2,0),"")</f>
        <v/>
      </c>
      <c r="F1167" s="81"/>
      <c r="G1167" s="82"/>
      <c r="H1167" s="71"/>
      <c r="I1167" s="72"/>
      <c r="J1167" s="72"/>
      <c r="K1167" s="73"/>
      <c r="L1167" s="72"/>
      <c r="M1167" s="64" t="str">
        <f t="shared" si="42"/>
        <v/>
      </c>
      <c r="N1167" s="65" t="str">
        <f t="shared" si="43"/>
        <v/>
      </c>
      <c r="O1167" s="76"/>
      <c r="P1167" s="77"/>
      <c r="Q1167" s="76"/>
    </row>
    <row r="1168" spans="2:17" ht="15" customHeight="1" x14ac:dyDescent="0.25">
      <c r="B1168" s="67"/>
      <c r="C1168" s="81"/>
      <c r="D1168" s="82"/>
      <c r="E1168" s="63" t="str">
        <f>IF($C1168&lt;&gt;"",VLOOKUP($C1168,T_Etablissements[#All],2,0),"")</f>
        <v/>
      </c>
      <c r="F1168" s="81"/>
      <c r="G1168" s="82"/>
      <c r="H1168" s="71"/>
      <c r="I1168" s="72"/>
      <c r="J1168" s="72"/>
      <c r="K1168" s="73"/>
      <c r="L1168" s="72"/>
      <c r="M1168" s="64" t="str">
        <f t="shared" si="42"/>
        <v/>
      </c>
      <c r="N1168" s="65" t="str">
        <f t="shared" si="43"/>
        <v/>
      </c>
      <c r="O1168" s="76"/>
      <c r="P1168" s="77"/>
      <c r="Q1168" s="76"/>
    </row>
    <row r="1169" spans="2:17" ht="15" customHeight="1" x14ac:dyDescent="0.25">
      <c r="B1169" s="67"/>
      <c r="C1169" s="81"/>
      <c r="D1169" s="82"/>
      <c r="E1169" s="63" t="str">
        <f>IF($C1169&lt;&gt;"",VLOOKUP($C1169,T_Etablissements[#All],2,0),"")</f>
        <v/>
      </c>
      <c r="F1169" s="81"/>
      <c r="G1169" s="82"/>
      <c r="H1169" s="71"/>
      <c r="I1169" s="72"/>
      <c r="J1169" s="72"/>
      <c r="K1169" s="73"/>
      <c r="L1169" s="72"/>
      <c r="M1169" s="64" t="str">
        <f t="shared" si="42"/>
        <v/>
      </c>
      <c r="N1169" s="65" t="str">
        <f t="shared" si="43"/>
        <v/>
      </c>
      <c r="O1169" s="76"/>
      <c r="P1169" s="77"/>
      <c r="Q1169" s="76"/>
    </row>
    <row r="1170" spans="2:17" ht="15" customHeight="1" x14ac:dyDescent="0.25">
      <c r="B1170" s="67"/>
      <c r="C1170" s="81"/>
      <c r="D1170" s="82"/>
      <c r="E1170" s="63" t="str">
        <f>IF($C1170&lt;&gt;"",VLOOKUP($C1170,T_Etablissements[#All],2,0),"")</f>
        <v/>
      </c>
      <c r="F1170" s="81"/>
      <c r="G1170" s="82"/>
      <c r="H1170" s="71"/>
      <c r="I1170" s="72"/>
      <c r="J1170" s="72"/>
      <c r="K1170" s="73"/>
      <c r="L1170" s="72"/>
      <c r="M1170" s="64" t="str">
        <f t="shared" si="42"/>
        <v/>
      </c>
      <c r="N1170" s="65" t="str">
        <f t="shared" si="43"/>
        <v/>
      </c>
      <c r="O1170" s="76"/>
      <c r="P1170" s="77"/>
      <c r="Q1170" s="76"/>
    </row>
    <row r="1171" spans="2:17" ht="15" customHeight="1" x14ac:dyDescent="0.25">
      <c r="B1171" s="67"/>
      <c r="C1171" s="81"/>
      <c r="D1171" s="82"/>
      <c r="E1171" s="63" t="str">
        <f>IF($C1171&lt;&gt;"",VLOOKUP($C1171,T_Etablissements[#All],2,0),"")</f>
        <v/>
      </c>
      <c r="F1171" s="81"/>
      <c r="G1171" s="82"/>
      <c r="H1171" s="71"/>
      <c r="I1171" s="72"/>
      <c r="J1171" s="72"/>
      <c r="K1171" s="73"/>
      <c r="L1171" s="72"/>
      <c r="M1171" s="64" t="str">
        <f t="shared" si="42"/>
        <v/>
      </c>
      <c r="N1171" s="65" t="str">
        <f t="shared" si="43"/>
        <v/>
      </c>
      <c r="O1171" s="76"/>
      <c r="P1171" s="77"/>
      <c r="Q1171" s="76"/>
    </row>
    <row r="1172" spans="2:17" ht="15" customHeight="1" x14ac:dyDescent="0.25">
      <c r="B1172" s="67"/>
      <c r="C1172" s="81"/>
      <c r="D1172" s="82"/>
      <c r="E1172" s="63" t="str">
        <f>IF($C1172&lt;&gt;"",VLOOKUP($C1172,T_Etablissements[#All],2,0),"")</f>
        <v/>
      </c>
      <c r="F1172" s="81"/>
      <c r="G1172" s="82"/>
      <c r="H1172" s="71"/>
      <c r="I1172" s="72"/>
      <c r="J1172" s="72"/>
      <c r="K1172" s="73"/>
      <c r="L1172" s="72"/>
      <c r="M1172" s="64" t="str">
        <f t="shared" si="42"/>
        <v/>
      </c>
      <c r="N1172" s="65" t="str">
        <f t="shared" si="43"/>
        <v/>
      </c>
      <c r="O1172" s="76"/>
      <c r="P1172" s="77"/>
      <c r="Q1172" s="76"/>
    </row>
    <row r="1173" spans="2:17" ht="15" customHeight="1" x14ac:dyDescent="0.25">
      <c r="B1173" s="67"/>
      <c r="C1173" s="81"/>
      <c r="D1173" s="82"/>
      <c r="E1173" s="63" t="str">
        <f>IF($C1173&lt;&gt;"",VLOOKUP($C1173,T_Etablissements[#All],2,0),"")</f>
        <v/>
      </c>
      <c r="F1173" s="81"/>
      <c r="G1173" s="82"/>
      <c r="H1173" s="71"/>
      <c r="I1173" s="72"/>
      <c r="J1173" s="72"/>
      <c r="K1173" s="73"/>
      <c r="L1173" s="72"/>
      <c r="M1173" s="64" t="str">
        <f t="shared" si="42"/>
        <v/>
      </c>
      <c r="N1173" s="65" t="str">
        <f t="shared" si="43"/>
        <v/>
      </c>
      <c r="O1173" s="76"/>
      <c r="P1173" s="77"/>
      <c r="Q1173" s="76"/>
    </row>
    <row r="1174" spans="2:17" ht="15" customHeight="1" x14ac:dyDescent="0.25">
      <c r="B1174" s="67"/>
      <c r="C1174" s="81"/>
      <c r="D1174" s="82"/>
      <c r="E1174" s="63" t="str">
        <f>IF($C1174&lt;&gt;"",VLOOKUP($C1174,T_Etablissements[#All],2,0),"")</f>
        <v/>
      </c>
      <c r="F1174" s="81"/>
      <c r="G1174" s="82"/>
      <c r="H1174" s="71"/>
      <c r="I1174" s="72"/>
      <c r="J1174" s="72"/>
      <c r="K1174" s="73"/>
      <c r="L1174" s="72"/>
      <c r="M1174" s="64" t="str">
        <f t="shared" si="42"/>
        <v/>
      </c>
      <c r="N1174" s="65" t="str">
        <f t="shared" si="43"/>
        <v/>
      </c>
      <c r="O1174" s="76"/>
      <c r="P1174" s="77"/>
      <c r="Q1174" s="76"/>
    </row>
    <row r="1175" spans="2:17" ht="15" customHeight="1" x14ac:dyDescent="0.25">
      <c r="B1175" s="67"/>
      <c r="C1175" s="81"/>
      <c r="D1175" s="82"/>
      <c r="E1175" s="63" t="str">
        <f>IF($C1175&lt;&gt;"",VLOOKUP($C1175,T_Etablissements[#All],2,0),"")</f>
        <v/>
      </c>
      <c r="F1175" s="81"/>
      <c r="G1175" s="82"/>
      <c r="H1175" s="71"/>
      <c r="I1175" s="72"/>
      <c r="J1175" s="72"/>
      <c r="K1175" s="73"/>
      <c r="L1175" s="72"/>
      <c r="M1175" s="64" t="str">
        <f t="shared" si="42"/>
        <v/>
      </c>
      <c r="N1175" s="65" t="str">
        <f t="shared" si="43"/>
        <v/>
      </c>
      <c r="O1175" s="76"/>
      <c r="P1175" s="77"/>
      <c r="Q1175" s="76"/>
    </row>
    <row r="1176" spans="2:17" ht="15" customHeight="1" x14ac:dyDescent="0.25">
      <c r="B1176" s="67"/>
      <c r="C1176" s="81"/>
      <c r="D1176" s="82"/>
      <c r="E1176" s="63" t="str">
        <f>IF($C1176&lt;&gt;"",VLOOKUP($C1176,T_Etablissements[#All],2,0),"")</f>
        <v/>
      </c>
      <c r="F1176" s="81"/>
      <c r="G1176" s="82"/>
      <c r="H1176" s="71"/>
      <c r="I1176" s="72"/>
      <c r="J1176" s="72"/>
      <c r="K1176" s="73"/>
      <c r="L1176" s="72"/>
      <c r="M1176" s="64" t="str">
        <f t="shared" si="42"/>
        <v/>
      </c>
      <c r="N1176" s="65" t="str">
        <f t="shared" si="43"/>
        <v/>
      </c>
      <c r="O1176" s="76"/>
      <c r="P1176" s="77"/>
      <c r="Q1176" s="76"/>
    </row>
    <row r="1177" spans="2:17" ht="15" customHeight="1" x14ac:dyDescent="0.25">
      <c r="B1177" s="67"/>
      <c r="C1177" s="81"/>
      <c r="D1177" s="82"/>
      <c r="E1177" s="63" t="str">
        <f>IF($C1177&lt;&gt;"",VLOOKUP($C1177,T_Etablissements[#All],2,0),"")</f>
        <v/>
      </c>
      <c r="F1177" s="81"/>
      <c r="G1177" s="82"/>
      <c r="H1177" s="71"/>
      <c r="I1177" s="72"/>
      <c r="J1177" s="72"/>
      <c r="K1177" s="73"/>
      <c r="L1177" s="72"/>
      <c r="M1177" s="64" t="str">
        <f t="shared" si="42"/>
        <v/>
      </c>
      <c r="N1177" s="65" t="str">
        <f t="shared" si="43"/>
        <v/>
      </c>
      <c r="O1177" s="76"/>
      <c r="P1177" s="77"/>
      <c r="Q1177" s="76"/>
    </row>
    <row r="1178" spans="2:17" ht="15" customHeight="1" x14ac:dyDescent="0.25">
      <c r="B1178" s="67"/>
      <c r="C1178" s="81"/>
      <c r="D1178" s="82"/>
      <c r="E1178" s="63" t="str">
        <f>IF($C1178&lt;&gt;"",VLOOKUP($C1178,T_Etablissements[#All],2,0),"")</f>
        <v/>
      </c>
      <c r="F1178" s="81"/>
      <c r="G1178" s="82"/>
      <c r="H1178" s="71"/>
      <c r="I1178" s="72"/>
      <c r="J1178" s="72"/>
      <c r="K1178" s="73"/>
      <c r="L1178" s="72"/>
      <c r="M1178" s="64" t="str">
        <f t="shared" si="42"/>
        <v/>
      </c>
      <c r="N1178" s="65" t="str">
        <f t="shared" si="43"/>
        <v/>
      </c>
      <c r="O1178" s="76"/>
      <c r="P1178" s="77"/>
      <c r="Q1178" s="76"/>
    </row>
    <row r="1179" spans="2:17" ht="15" customHeight="1" x14ac:dyDescent="0.25">
      <c r="B1179" s="67"/>
      <c r="C1179" s="81"/>
      <c r="D1179" s="82"/>
      <c r="E1179" s="63" t="str">
        <f>IF($C1179&lt;&gt;"",VLOOKUP($C1179,T_Etablissements[#All],2,0),"")</f>
        <v/>
      </c>
      <c r="F1179" s="81"/>
      <c r="G1179" s="82"/>
      <c r="H1179" s="71"/>
      <c r="I1179" s="72"/>
      <c r="J1179" s="72"/>
      <c r="K1179" s="73"/>
      <c r="L1179" s="72"/>
      <c r="M1179" s="64" t="str">
        <f t="shared" si="42"/>
        <v/>
      </c>
      <c r="N1179" s="65" t="str">
        <f t="shared" si="43"/>
        <v/>
      </c>
      <c r="O1179" s="76"/>
      <c r="P1179" s="77"/>
      <c r="Q1179" s="76"/>
    </row>
    <row r="1180" spans="2:17" ht="15" customHeight="1" x14ac:dyDescent="0.25">
      <c r="B1180" s="67"/>
      <c r="C1180" s="81"/>
      <c r="D1180" s="82"/>
      <c r="E1180" s="63" t="str">
        <f>IF($C1180&lt;&gt;"",VLOOKUP($C1180,T_Etablissements[#All],2,0),"")</f>
        <v/>
      </c>
      <c r="F1180" s="81"/>
      <c r="G1180" s="82"/>
      <c r="H1180" s="71"/>
      <c r="I1180" s="72"/>
      <c r="J1180" s="72"/>
      <c r="K1180" s="73"/>
      <c r="L1180" s="72"/>
      <c r="M1180" s="64" t="str">
        <f t="shared" ref="M1180:M1243" si="44">IF($L1180&lt;&gt;"",YEARFRAC($J1180,$L1180,4)*12,"")</f>
        <v/>
      </c>
      <c r="N1180" s="65" t="str">
        <f t="shared" ref="N1180:N1243" si="45">IF($L1180&lt;&gt;"",$K1180/12*(YEARFRAC($J1180,$L1180,4)*12),"")</f>
        <v/>
      </c>
      <c r="O1180" s="76"/>
      <c r="P1180" s="77"/>
      <c r="Q1180" s="76"/>
    </row>
    <row r="1181" spans="2:17" ht="15" customHeight="1" x14ac:dyDescent="0.25">
      <c r="B1181" s="67"/>
      <c r="C1181" s="81"/>
      <c r="D1181" s="82"/>
      <c r="E1181" s="63" t="str">
        <f>IF($C1181&lt;&gt;"",VLOOKUP($C1181,T_Etablissements[#All],2,0),"")</f>
        <v/>
      </c>
      <c r="F1181" s="81"/>
      <c r="G1181" s="82"/>
      <c r="H1181" s="71"/>
      <c r="I1181" s="72"/>
      <c r="J1181" s="72"/>
      <c r="K1181" s="73"/>
      <c r="L1181" s="72"/>
      <c r="M1181" s="64" t="str">
        <f t="shared" si="44"/>
        <v/>
      </c>
      <c r="N1181" s="65" t="str">
        <f t="shared" si="45"/>
        <v/>
      </c>
      <c r="O1181" s="76"/>
      <c r="P1181" s="77"/>
      <c r="Q1181" s="76"/>
    </row>
    <row r="1182" spans="2:17" ht="15" customHeight="1" x14ac:dyDescent="0.25">
      <c r="B1182" s="67"/>
      <c r="C1182" s="81"/>
      <c r="D1182" s="82"/>
      <c r="E1182" s="63" t="str">
        <f>IF($C1182&lt;&gt;"",VLOOKUP($C1182,T_Etablissements[#All],2,0),"")</f>
        <v/>
      </c>
      <c r="F1182" s="81"/>
      <c r="G1182" s="82"/>
      <c r="H1182" s="71"/>
      <c r="I1182" s="72"/>
      <c r="J1182" s="72"/>
      <c r="K1182" s="73"/>
      <c r="L1182" s="72"/>
      <c r="M1182" s="64" t="str">
        <f t="shared" si="44"/>
        <v/>
      </c>
      <c r="N1182" s="65" t="str">
        <f t="shared" si="45"/>
        <v/>
      </c>
      <c r="O1182" s="76"/>
      <c r="P1182" s="77"/>
      <c r="Q1182" s="76"/>
    </row>
    <row r="1183" spans="2:17" ht="15" customHeight="1" x14ac:dyDescent="0.25">
      <c r="B1183" s="67"/>
      <c r="C1183" s="81"/>
      <c r="D1183" s="82"/>
      <c r="E1183" s="63" t="str">
        <f>IF($C1183&lt;&gt;"",VLOOKUP($C1183,T_Etablissements[#All],2,0),"")</f>
        <v/>
      </c>
      <c r="F1183" s="81"/>
      <c r="G1183" s="82"/>
      <c r="H1183" s="71"/>
      <c r="I1183" s="72"/>
      <c r="J1183" s="72"/>
      <c r="K1183" s="73"/>
      <c r="L1183" s="72"/>
      <c r="M1183" s="64" t="str">
        <f t="shared" si="44"/>
        <v/>
      </c>
      <c r="N1183" s="65" t="str">
        <f t="shared" si="45"/>
        <v/>
      </c>
      <c r="O1183" s="76"/>
      <c r="P1183" s="77"/>
      <c r="Q1183" s="76"/>
    </row>
    <row r="1184" spans="2:17" ht="15" customHeight="1" x14ac:dyDescent="0.25">
      <c r="B1184" s="67"/>
      <c r="C1184" s="81"/>
      <c r="D1184" s="82"/>
      <c r="E1184" s="63" t="str">
        <f>IF($C1184&lt;&gt;"",VLOOKUP($C1184,T_Etablissements[#All],2,0),"")</f>
        <v/>
      </c>
      <c r="F1184" s="81"/>
      <c r="G1184" s="82"/>
      <c r="H1184" s="71"/>
      <c r="I1184" s="72"/>
      <c r="J1184" s="72"/>
      <c r="K1184" s="73"/>
      <c r="L1184" s="72"/>
      <c r="M1184" s="64" t="str">
        <f t="shared" si="44"/>
        <v/>
      </c>
      <c r="N1184" s="65" t="str">
        <f t="shared" si="45"/>
        <v/>
      </c>
      <c r="O1184" s="76"/>
      <c r="P1184" s="77"/>
      <c r="Q1184" s="76"/>
    </row>
    <row r="1185" spans="2:17" ht="15" customHeight="1" x14ac:dyDescent="0.25">
      <c r="B1185" s="67"/>
      <c r="C1185" s="81"/>
      <c r="D1185" s="82"/>
      <c r="E1185" s="63" t="str">
        <f>IF($C1185&lt;&gt;"",VLOOKUP($C1185,T_Etablissements[#All],2,0),"")</f>
        <v/>
      </c>
      <c r="F1185" s="81"/>
      <c r="G1185" s="82"/>
      <c r="H1185" s="71"/>
      <c r="I1185" s="72"/>
      <c r="J1185" s="72"/>
      <c r="K1185" s="73"/>
      <c r="L1185" s="72"/>
      <c r="M1185" s="64" t="str">
        <f t="shared" si="44"/>
        <v/>
      </c>
      <c r="N1185" s="65" t="str">
        <f t="shared" si="45"/>
        <v/>
      </c>
      <c r="O1185" s="76"/>
      <c r="P1185" s="77"/>
      <c r="Q1185" s="76"/>
    </row>
    <row r="1186" spans="2:17" ht="15" customHeight="1" x14ac:dyDescent="0.25">
      <c r="B1186" s="67"/>
      <c r="C1186" s="81"/>
      <c r="D1186" s="82"/>
      <c r="E1186" s="63" t="str">
        <f>IF($C1186&lt;&gt;"",VLOOKUP($C1186,T_Etablissements[#All],2,0),"")</f>
        <v/>
      </c>
      <c r="F1186" s="81"/>
      <c r="G1186" s="82"/>
      <c r="H1186" s="71"/>
      <c r="I1186" s="72"/>
      <c r="J1186" s="72"/>
      <c r="K1186" s="73"/>
      <c r="L1186" s="72"/>
      <c r="M1186" s="64" t="str">
        <f t="shared" si="44"/>
        <v/>
      </c>
      <c r="N1186" s="65" t="str">
        <f t="shared" si="45"/>
        <v/>
      </c>
      <c r="O1186" s="76"/>
      <c r="P1186" s="77"/>
      <c r="Q1186" s="76"/>
    </row>
    <row r="1187" spans="2:17" ht="15" customHeight="1" x14ac:dyDescent="0.25">
      <c r="B1187" s="67"/>
      <c r="C1187" s="81"/>
      <c r="D1187" s="82"/>
      <c r="E1187" s="63" t="str">
        <f>IF($C1187&lt;&gt;"",VLOOKUP($C1187,T_Etablissements[#All],2,0),"")</f>
        <v/>
      </c>
      <c r="F1187" s="81"/>
      <c r="G1187" s="82"/>
      <c r="H1187" s="71"/>
      <c r="I1187" s="72"/>
      <c r="J1187" s="72"/>
      <c r="K1187" s="73"/>
      <c r="L1187" s="72"/>
      <c r="M1187" s="64" t="str">
        <f t="shared" si="44"/>
        <v/>
      </c>
      <c r="N1187" s="65" t="str">
        <f t="shared" si="45"/>
        <v/>
      </c>
      <c r="O1187" s="76"/>
      <c r="P1187" s="77"/>
      <c r="Q1187" s="76"/>
    </row>
    <row r="1188" spans="2:17" ht="15" customHeight="1" x14ac:dyDescent="0.25">
      <c r="B1188" s="67"/>
      <c r="C1188" s="81"/>
      <c r="D1188" s="82"/>
      <c r="E1188" s="63" t="str">
        <f>IF($C1188&lt;&gt;"",VLOOKUP($C1188,T_Etablissements[#All],2,0),"")</f>
        <v/>
      </c>
      <c r="F1188" s="81"/>
      <c r="G1188" s="82"/>
      <c r="H1188" s="71"/>
      <c r="I1188" s="72"/>
      <c r="J1188" s="72"/>
      <c r="K1188" s="73"/>
      <c r="L1188" s="72"/>
      <c r="M1188" s="64" t="str">
        <f t="shared" si="44"/>
        <v/>
      </c>
      <c r="N1188" s="65" t="str">
        <f t="shared" si="45"/>
        <v/>
      </c>
      <c r="O1188" s="76"/>
      <c r="P1188" s="77"/>
      <c r="Q1188" s="76"/>
    </row>
    <row r="1189" spans="2:17" ht="15" customHeight="1" x14ac:dyDescent="0.25">
      <c r="B1189" s="67"/>
      <c r="C1189" s="81"/>
      <c r="D1189" s="82"/>
      <c r="E1189" s="63" t="str">
        <f>IF($C1189&lt;&gt;"",VLOOKUP($C1189,T_Etablissements[#All],2,0),"")</f>
        <v/>
      </c>
      <c r="F1189" s="81"/>
      <c r="G1189" s="82"/>
      <c r="H1189" s="71"/>
      <c r="I1189" s="72"/>
      <c r="J1189" s="72"/>
      <c r="K1189" s="73"/>
      <c r="L1189" s="72"/>
      <c r="M1189" s="64" t="str">
        <f t="shared" si="44"/>
        <v/>
      </c>
      <c r="N1189" s="65" t="str">
        <f t="shared" si="45"/>
        <v/>
      </c>
      <c r="O1189" s="76"/>
      <c r="P1189" s="77"/>
      <c r="Q1189" s="76"/>
    </row>
    <row r="1190" spans="2:17" ht="15" customHeight="1" x14ac:dyDescent="0.25">
      <c r="B1190" s="67"/>
      <c r="C1190" s="81"/>
      <c r="D1190" s="82"/>
      <c r="E1190" s="63" t="str">
        <f>IF($C1190&lt;&gt;"",VLOOKUP($C1190,T_Etablissements[#All],2,0),"")</f>
        <v/>
      </c>
      <c r="F1190" s="81"/>
      <c r="G1190" s="82"/>
      <c r="H1190" s="71"/>
      <c r="I1190" s="72"/>
      <c r="J1190" s="72"/>
      <c r="K1190" s="73"/>
      <c r="L1190" s="72"/>
      <c r="M1190" s="64" t="str">
        <f t="shared" si="44"/>
        <v/>
      </c>
      <c r="N1190" s="65" t="str">
        <f t="shared" si="45"/>
        <v/>
      </c>
      <c r="O1190" s="76"/>
      <c r="P1190" s="77"/>
      <c r="Q1190" s="76"/>
    </row>
    <row r="1191" spans="2:17" ht="15" customHeight="1" x14ac:dyDescent="0.25">
      <c r="B1191" s="67"/>
      <c r="C1191" s="81"/>
      <c r="D1191" s="82"/>
      <c r="E1191" s="63" t="str">
        <f>IF($C1191&lt;&gt;"",VLOOKUP($C1191,T_Etablissements[#All],2,0),"")</f>
        <v/>
      </c>
      <c r="F1191" s="81"/>
      <c r="G1191" s="82"/>
      <c r="H1191" s="71"/>
      <c r="I1191" s="72"/>
      <c r="J1191" s="72"/>
      <c r="K1191" s="73"/>
      <c r="L1191" s="72"/>
      <c r="M1191" s="64" t="str">
        <f t="shared" si="44"/>
        <v/>
      </c>
      <c r="N1191" s="65" t="str">
        <f t="shared" si="45"/>
        <v/>
      </c>
      <c r="O1191" s="76"/>
      <c r="P1191" s="77"/>
      <c r="Q1191" s="76"/>
    </row>
    <row r="1192" spans="2:17" ht="15" customHeight="1" x14ac:dyDescent="0.25">
      <c r="B1192" s="67"/>
      <c r="C1192" s="81"/>
      <c r="D1192" s="82"/>
      <c r="E1192" s="63" t="str">
        <f>IF($C1192&lt;&gt;"",VLOOKUP($C1192,T_Etablissements[#All],2,0),"")</f>
        <v/>
      </c>
      <c r="F1192" s="81"/>
      <c r="G1192" s="82"/>
      <c r="H1192" s="71"/>
      <c r="I1192" s="72"/>
      <c r="J1192" s="72"/>
      <c r="K1192" s="73"/>
      <c r="L1192" s="72"/>
      <c r="M1192" s="64" t="str">
        <f t="shared" si="44"/>
        <v/>
      </c>
      <c r="N1192" s="65" t="str">
        <f t="shared" si="45"/>
        <v/>
      </c>
      <c r="O1192" s="76"/>
      <c r="P1192" s="77"/>
      <c r="Q1192" s="76"/>
    </row>
    <row r="1193" spans="2:17" ht="15" customHeight="1" x14ac:dyDescent="0.25">
      <c r="B1193" s="67"/>
      <c r="C1193" s="81"/>
      <c r="D1193" s="82"/>
      <c r="E1193" s="63" t="str">
        <f>IF($C1193&lt;&gt;"",VLOOKUP($C1193,T_Etablissements[#All],2,0),"")</f>
        <v/>
      </c>
      <c r="F1193" s="81"/>
      <c r="G1193" s="82"/>
      <c r="H1193" s="71"/>
      <c r="I1193" s="72"/>
      <c r="J1193" s="72"/>
      <c r="K1193" s="73"/>
      <c r="L1193" s="72"/>
      <c r="M1193" s="64" t="str">
        <f t="shared" si="44"/>
        <v/>
      </c>
      <c r="N1193" s="65" t="str">
        <f t="shared" si="45"/>
        <v/>
      </c>
      <c r="O1193" s="76"/>
      <c r="P1193" s="77"/>
      <c r="Q1193" s="76"/>
    </row>
    <row r="1194" spans="2:17" ht="15" customHeight="1" x14ac:dyDescent="0.25">
      <c r="B1194" s="67"/>
      <c r="C1194" s="81"/>
      <c r="D1194" s="82"/>
      <c r="E1194" s="63" t="str">
        <f>IF($C1194&lt;&gt;"",VLOOKUP($C1194,T_Etablissements[#All],2,0),"")</f>
        <v/>
      </c>
      <c r="F1194" s="81"/>
      <c r="G1194" s="82"/>
      <c r="H1194" s="71"/>
      <c r="I1194" s="72"/>
      <c r="J1194" s="72"/>
      <c r="K1194" s="73"/>
      <c r="L1194" s="72"/>
      <c r="M1194" s="64" t="str">
        <f t="shared" si="44"/>
        <v/>
      </c>
      <c r="N1194" s="65" t="str">
        <f t="shared" si="45"/>
        <v/>
      </c>
      <c r="O1194" s="76"/>
      <c r="P1194" s="77"/>
      <c r="Q1194" s="76"/>
    </row>
    <row r="1195" spans="2:17" ht="15" customHeight="1" x14ac:dyDescent="0.25">
      <c r="B1195" s="67"/>
      <c r="C1195" s="81"/>
      <c r="D1195" s="82"/>
      <c r="E1195" s="63" t="str">
        <f>IF($C1195&lt;&gt;"",VLOOKUP($C1195,T_Etablissements[#All],2,0),"")</f>
        <v/>
      </c>
      <c r="F1195" s="81"/>
      <c r="G1195" s="82"/>
      <c r="H1195" s="71"/>
      <c r="I1195" s="72"/>
      <c r="J1195" s="72"/>
      <c r="K1195" s="73"/>
      <c r="L1195" s="72"/>
      <c r="M1195" s="64" t="str">
        <f t="shared" si="44"/>
        <v/>
      </c>
      <c r="N1195" s="65" t="str">
        <f t="shared" si="45"/>
        <v/>
      </c>
      <c r="O1195" s="76"/>
      <c r="P1195" s="77"/>
      <c r="Q1195" s="76"/>
    </row>
    <row r="1196" spans="2:17" ht="15" customHeight="1" x14ac:dyDescent="0.25">
      <c r="B1196" s="67"/>
      <c r="C1196" s="81"/>
      <c r="D1196" s="82"/>
      <c r="E1196" s="63" t="str">
        <f>IF($C1196&lt;&gt;"",VLOOKUP($C1196,T_Etablissements[#All],2,0),"")</f>
        <v/>
      </c>
      <c r="F1196" s="81"/>
      <c r="G1196" s="82"/>
      <c r="H1196" s="71"/>
      <c r="I1196" s="72"/>
      <c r="J1196" s="72"/>
      <c r="K1196" s="73"/>
      <c r="L1196" s="72"/>
      <c r="M1196" s="64" t="str">
        <f t="shared" si="44"/>
        <v/>
      </c>
      <c r="N1196" s="65" t="str">
        <f t="shared" si="45"/>
        <v/>
      </c>
      <c r="O1196" s="76"/>
      <c r="P1196" s="77"/>
      <c r="Q1196" s="76"/>
    </row>
    <row r="1197" spans="2:17" ht="15" customHeight="1" x14ac:dyDescent="0.25">
      <c r="B1197" s="67"/>
      <c r="C1197" s="81"/>
      <c r="D1197" s="82"/>
      <c r="E1197" s="63" t="str">
        <f>IF($C1197&lt;&gt;"",VLOOKUP($C1197,T_Etablissements[#All],2,0),"")</f>
        <v/>
      </c>
      <c r="F1197" s="81"/>
      <c r="G1197" s="82"/>
      <c r="H1197" s="71"/>
      <c r="I1197" s="72"/>
      <c r="J1197" s="72"/>
      <c r="K1197" s="73"/>
      <c r="L1197" s="72"/>
      <c r="M1197" s="64" t="str">
        <f t="shared" si="44"/>
        <v/>
      </c>
      <c r="N1197" s="65" t="str">
        <f t="shared" si="45"/>
        <v/>
      </c>
      <c r="O1197" s="76"/>
      <c r="P1197" s="77"/>
      <c r="Q1197" s="76"/>
    </row>
    <row r="1198" spans="2:17" ht="15" customHeight="1" x14ac:dyDescent="0.25">
      <c r="B1198" s="67"/>
      <c r="C1198" s="81"/>
      <c r="D1198" s="82"/>
      <c r="E1198" s="63" t="str">
        <f>IF($C1198&lt;&gt;"",VLOOKUP($C1198,T_Etablissements[#All],2,0),"")</f>
        <v/>
      </c>
      <c r="F1198" s="81"/>
      <c r="G1198" s="82"/>
      <c r="H1198" s="71"/>
      <c r="I1198" s="72"/>
      <c r="J1198" s="72"/>
      <c r="K1198" s="73"/>
      <c r="L1198" s="72"/>
      <c r="M1198" s="64" t="str">
        <f t="shared" si="44"/>
        <v/>
      </c>
      <c r="N1198" s="65" t="str">
        <f t="shared" si="45"/>
        <v/>
      </c>
      <c r="O1198" s="76"/>
      <c r="P1198" s="77"/>
      <c r="Q1198" s="76"/>
    </row>
    <row r="1199" spans="2:17" ht="15" customHeight="1" x14ac:dyDescent="0.25">
      <c r="B1199" s="67"/>
      <c r="C1199" s="81"/>
      <c r="D1199" s="82"/>
      <c r="E1199" s="63" t="str">
        <f>IF($C1199&lt;&gt;"",VLOOKUP($C1199,T_Etablissements[#All],2,0),"")</f>
        <v/>
      </c>
      <c r="F1199" s="81"/>
      <c r="G1199" s="82"/>
      <c r="H1199" s="71"/>
      <c r="I1199" s="72"/>
      <c r="J1199" s="72"/>
      <c r="K1199" s="73"/>
      <c r="L1199" s="72"/>
      <c r="M1199" s="64" t="str">
        <f t="shared" si="44"/>
        <v/>
      </c>
      <c r="N1199" s="65" t="str">
        <f t="shared" si="45"/>
        <v/>
      </c>
      <c r="O1199" s="76"/>
      <c r="P1199" s="77"/>
      <c r="Q1199" s="76"/>
    </row>
    <row r="1200" spans="2:17" ht="15" customHeight="1" x14ac:dyDescent="0.25">
      <c r="B1200" s="67"/>
      <c r="C1200" s="81"/>
      <c r="D1200" s="82"/>
      <c r="E1200" s="63" t="str">
        <f>IF($C1200&lt;&gt;"",VLOOKUP($C1200,T_Etablissements[#All],2,0),"")</f>
        <v/>
      </c>
      <c r="F1200" s="81"/>
      <c r="G1200" s="82"/>
      <c r="H1200" s="71"/>
      <c r="I1200" s="72"/>
      <c r="J1200" s="72"/>
      <c r="K1200" s="73"/>
      <c r="L1200" s="72"/>
      <c r="M1200" s="64" t="str">
        <f t="shared" si="44"/>
        <v/>
      </c>
      <c r="N1200" s="65" t="str">
        <f t="shared" si="45"/>
        <v/>
      </c>
      <c r="O1200" s="76"/>
      <c r="P1200" s="77"/>
      <c r="Q1200" s="76"/>
    </row>
    <row r="1201" spans="2:17" ht="15" customHeight="1" x14ac:dyDescent="0.25">
      <c r="B1201" s="67"/>
      <c r="C1201" s="81"/>
      <c r="D1201" s="82"/>
      <c r="E1201" s="63" t="str">
        <f>IF($C1201&lt;&gt;"",VLOOKUP($C1201,T_Etablissements[#All],2,0),"")</f>
        <v/>
      </c>
      <c r="F1201" s="81"/>
      <c r="G1201" s="82"/>
      <c r="H1201" s="71"/>
      <c r="I1201" s="72"/>
      <c r="J1201" s="72"/>
      <c r="K1201" s="73"/>
      <c r="L1201" s="72"/>
      <c r="M1201" s="64" t="str">
        <f t="shared" si="44"/>
        <v/>
      </c>
      <c r="N1201" s="65" t="str">
        <f t="shared" si="45"/>
        <v/>
      </c>
      <c r="O1201" s="76"/>
      <c r="P1201" s="77"/>
      <c r="Q1201" s="76"/>
    </row>
    <row r="1202" spans="2:17" ht="15" customHeight="1" x14ac:dyDescent="0.25">
      <c r="B1202" s="67"/>
      <c r="C1202" s="81"/>
      <c r="D1202" s="82"/>
      <c r="E1202" s="63" t="str">
        <f>IF($C1202&lt;&gt;"",VLOOKUP($C1202,T_Etablissements[#All],2,0),"")</f>
        <v/>
      </c>
      <c r="F1202" s="81"/>
      <c r="G1202" s="82"/>
      <c r="H1202" s="71"/>
      <c r="I1202" s="72"/>
      <c r="J1202" s="72"/>
      <c r="K1202" s="73"/>
      <c r="L1202" s="72"/>
      <c r="M1202" s="64" t="str">
        <f t="shared" si="44"/>
        <v/>
      </c>
      <c r="N1202" s="65" t="str">
        <f t="shared" si="45"/>
        <v/>
      </c>
      <c r="O1202" s="76"/>
      <c r="P1202" s="77"/>
      <c r="Q1202" s="76"/>
    </row>
    <row r="1203" spans="2:17" ht="15" customHeight="1" x14ac:dyDescent="0.25">
      <c r="B1203" s="67"/>
      <c r="C1203" s="81"/>
      <c r="D1203" s="82"/>
      <c r="E1203" s="63" t="str">
        <f>IF($C1203&lt;&gt;"",VLOOKUP($C1203,T_Etablissements[#All],2,0),"")</f>
        <v/>
      </c>
      <c r="F1203" s="81"/>
      <c r="G1203" s="82"/>
      <c r="H1203" s="71"/>
      <c r="I1203" s="72"/>
      <c r="J1203" s="72"/>
      <c r="K1203" s="73"/>
      <c r="L1203" s="72"/>
      <c r="M1203" s="64" t="str">
        <f t="shared" si="44"/>
        <v/>
      </c>
      <c r="N1203" s="65" t="str">
        <f t="shared" si="45"/>
        <v/>
      </c>
      <c r="O1203" s="76"/>
      <c r="P1203" s="77"/>
      <c r="Q1203" s="76"/>
    </row>
    <row r="1204" spans="2:17" ht="15" customHeight="1" x14ac:dyDescent="0.25">
      <c r="B1204" s="67"/>
      <c r="C1204" s="81"/>
      <c r="D1204" s="82"/>
      <c r="E1204" s="63" t="str">
        <f>IF($C1204&lt;&gt;"",VLOOKUP($C1204,T_Etablissements[#All],2,0),"")</f>
        <v/>
      </c>
      <c r="F1204" s="81"/>
      <c r="G1204" s="82"/>
      <c r="H1204" s="71"/>
      <c r="I1204" s="72"/>
      <c r="J1204" s="72"/>
      <c r="K1204" s="73"/>
      <c r="L1204" s="72"/>
      <c r="M1204" s="64" t="str">
        <f t="shared" si="44"/>
        <v/>
      </c>
      <c r="N1204" s="65" t="str">
        <f t="shared" si="45"/>
        <v/>
      </c>
      <c r="O1204" s="76"/>
      <c r="P1204" s="77"/>
      <c r="Q1204" s="76"/>
    </row>
    <row r="1205" spans="2:17" ht="15" customHeight="1" x14ac:dyDescent="0.25">
      <c r="B1205" s="67"/>
      <c r="C1205" s="81"/>
      <c r="D1205" s="82"/>
      <c r="E1205" s="63" t="str">
        <f>IF($C1205&lt;&gt;"",VLOOKUP($C1205,T_Etablissements[#All],2,0),"")</f>
        <v/>
      </c>
      <c r="F1205" s="81"/>
      <c r="G1205" s="82"/>
      <c r="H1205" s="71"/>
      <c r="I1205" s="72"/>
      <c r="J1205" s="72"/>
      <c r="K1205" s="73"/>
      <c r="L1205" s="72"/>
      <c r="M1205" s="64" t="str">
        <f t="shared" si="44"/>
        <v/>
      </c>
      <c r="N1205" s="65" t="str">
        <f t="shared" si="45"/>
        <v/>
      </c>
      <c r="O1205" s="76"/>
      <c r="P1205" s="77"/>
      <c r="Q1205" s="76"/>
    </row>
    <row r="1206" spans="2:17" ht="15" customHeight="1" x14ac:dyDescent="0.25">
      <c r="B1206" s="67"/>
      <c r="C1206" s="81"/>
      <c r="D1206" s="82"/>
      <c r="E1206" s="63" t="str">
        <f>IF($C1206&lt;&gt;"",VLOOKUP($C1206,T_Etablissements[#All],2,0),"")</f>
        <v/>
      </c>
      <c r="F1206" s="81"/>
      <c r="G1206" s="82"/>
      <c r="H1206" s="71"/>
      <c r="I1206" s="72"/>
      <c r="J1206" s="72"/>
      <c r="K1206" s="73"/>
      <c r="L1206" s="72"/>
      <c r="M1206" s="64" t="str">
        <f t="shared" si="44"/>
        <v/>
      </c>
      <c r="N1206" s="65" t="str">
        <f t="shared" si="45"/>
        <v/>
      </c>
      <c r="O1206" s="76"/>
      <c r="P1206" s="77"/>
      <c r="Q1206" s="76"/>
    </row>
    <row r="1207" spans="2:17" ht="15" customHeight="1" x14ac:dyDescent="0.25">
      <c r="B1207" s="67"/>
      <c r="C1207" s="81"/>
      <c r="D1207" s="82"/>
      <c r="E1207" s="63" t="str">
        <f>IF($C1207&lt;&gt;"",VLOOKUP($C1207,T_Etablissements[#All],2,0),"")</f>
        <v/>
      </c>
      <c r="F1207" s="81"/>
      <c r="G1207" s="82"/>
      <c r="H1207" s="71"/>
      <c r="I1207" s="72"/>
      <c r="J1207" s="72"/>
      <c r="K1207" s="73"/>
      <c r="L1207" s="72"/>
      <c r="M1207" s="64" t="str">
        <f t="shared" si="44"/>
        <v/>
      </c>
      <c r="N1207" s="65" t="str">
        <f t="shared" si="45"/>
        <v/>
      </c>
      <c r="O1207" s="76"/>
      <c r="P1207" s="77"/>
      <c r="Q1207" s="76"/>
    </row>
    <row r="1208" spans="2:17" ht="15" customHeight="1" x14ac:dyDescent="0.25">
      <c r="B1208" s="67"/>
      <c r="C1208" s="81"/>
      <c r="D1208" s="82"/>
      <c r="E1208" s="63" t="str">
        <f>IF($C1208&lt;&gt;"",VLOOKUP($C1208,T_Etablissements[#All],2,0),"")</f>
        <v/>
      </c>
      <c r="F1208" s="81"/>
      <c r="G1208" s="82"/>
      <c r="H1208" s="71"/>
      <c r="I1208" s="72"/>
      <c r="J1208" s="72"/>
      <c r="K1208" s="73"/>
      <c r="L1208" s="72"/>
      <c r="M1208" s="64" t="str">
        <f t="shared" si="44"/>
        <v/>
      </c>
      <c r="N1208" s="65" t="str">
        <f t="shared" si="45"/>
        <v/>
      </c>
      <c r="O1208" s="76"/>
      <c r="P1208" s="77"/>
      <c r="Q1208" s="76"/>
    </row>
    <row r="1209" spans="2:17" ht="15" customHeight="1" x14ac:dyDescent="0.25">
      <c r="B1209" s="67"/>
      <c r="C1209" s="81"/>
      <c r="D1209" s="82"/>
      <c r="E1209" s="63" t="str">
        <f>IF($C1209&lt;&gt;"",VLOOKUP($C1209,T_Etablissements[#All],2,0),"")</f>
        <v/>
      </c>
      <c r="F1209" s="81"/>
      <c r="G1209" s="82"/>
      <c r="H1209" s="71"/>
      <c r="I1209" s="72"/>
      <c r="J1209" s="72"/>
      <c r="K1209" s="73"/>
      <c r="L1209" s="72"/>
      <c r="M1209" s="64" t="str">
        <f t="shared" si="44"/>
        <v/>
      </c>
      <c r="N1209" s="65" t="str">
        <f t="shared" si="45"/>
        <v/>
      </c>
      <c r="O1209" s="76"/>
      <c r="P1209" s="77"/>
      <c r="Q1209" s="76"/>
    </row>
    <row r="1210" spans="2:17" ht="15" customHeight="1" x14ac:dyDescent="0.25">
      <c r="B1210" s="67"/>
      <c r="C1210" s="81"/>
      <c r="D1210" s="82"/>
      <c r="E1210" s="63" t="str">
        <f>IF($C1210&lt;&gt;"",VLOOKUP($C1210,T_Etablissements[#All],2,0),"")</f>
        <v/>
      </c>
      <c r="F1210" s="81"/>
      <c r="G1210" s="82"/>
      <c r="H1210" s="71"/>
      <c r="I1210" s="72"/>
      <c r="J1210" s="72"/>
      <c r="K1210" s="73"/>
      <c r="L1210" s="72"/>
      <c r="M1210" s="64" t="str">
        <f t="shared" si="44"/>
        <v/>
      </c>
      <c r="N1210" s="65" t="str">
        <f t="shared" si="45"/>
        <v/>
      </c>
      <c r="O1210" s="76"/>
      <c r="P1210" s="77"/>
      <c r="Q1210" s="76"/>
    </row>
    <row r="1211" spans="2:17" ht="15" customHeight="1" x14ac:dyDescent="0.25">
      <c r="B1211" s="67"/>
      <c r="C1211" s="81"/>
      <c r="D1211" s="82"/>
      <c r="E1211" s="63" t="str">
        <f>IF($C1211&lt;&gt;"",VLOOKUP($C1211,T_Etablissements[#All],2,0),"")</f>
        <v/>
      </c>
      <c r="F1211" s="81"/>
      <c r="G1211" s="82"/>
      <c r="H1211" s="71"/>
      <c r="I1211" s="72"/>
      <c r="J1211" s="72"/>
      <c r="K1211" s="73"/>
      <c r="L1211" s="72"/>
      <c r="M1211" s="64" t="str">
        <f t="shared" si="44"/>
        <v/>
      </c>
      <c r="N1211" s="65" t="str">
        <f t="shared" si="45"/>
        <v/>
      </c>
      <c r="O1211" s="76"/>
      <c r="P1211" s="77"/>
      <c r="Q1211" s="76"/>
    </row>
    <row r="1212" spans="2:17" ht="15" customHeight="1" x14ac:dyDescent="0.25">
      <c r="B1212" s="67"/>
      <c r="C1212" s="81"/>
      <c r="D1212" s="82"/>
      <c r="E1212" s="63" t="str">
        <f>IF($C1212&lt;&gt;"",VLOOKUP($C1212,T_Etablissements[#All],2,0),"")</f>
        <v/>
      </c>
      <c r="F1212" s="81"/>
      <c r="G1212" s="82"/>
      <c r="H1212" s="71"/>
      <c r="I1212" s="72"/>
      <c r="J1212" s="72"/>
      <c r="K1212" s="73"/>
      <c r="L1212" s="72"/>
      <c r="M1212" s="64" t="str">
        <f t="shared" si="44"/>
        <v/>
      </c>
      <c r="N1212" s="65" t="str">
        <f t="shared" si="45"/>
        <v/>
      </c>
      <c r="O1212" s="76"/>
      <c r="P1212" s="77"/>
      <c r="Q1212" s="76"/>
    </row>
    <row r="1213" spans="2:17" ht="15" customHeight="1" x14ac:dyDescent="0.25">
      <c r="B1213" s="67"/>
      <c r="C1213" s="81"/>
      <c r="D1213" s="82"/>
      <c r="E1213" s="63" t="str">
        <f>IF($C1213&lt;&gt;"",VLOOKUP($C1213,T_Etablissements[#All],2,0),"")</f>
        <v/>
      </c>
      <c r="F1213" s="81"/>
      <c r="G1213" s="82"/>
      <c r="H1213" s="71"/>
      <c r="I1213" s="72"/>
      <c r="J1213" s="72"/>
      <c r="K1213" s="73"/>
      <c r="L1213" s="72"/>
      <c r="M1213" s="64" t="str">
        <f t="shared" si="44"/>
        <v/>
      </c>
      <c r="N1213" s="65" t="str">
        <f t="shared" si="45"/>
        <v/>
      </c>
      <c r="O1213" s="76"/>
      <c r="P1213" s="77"/>
      <c r="Q1213" s="76"/>
    </row>
    <row r="1214" spans="2:17" ht="15" customHeight="1" x14ac:dyDescent="0.25">
      <c r="B1214" s="67"/>
      <c r="C1214" s="81"/>
      <c r="D1214" s="82"/>
      <c r="E1214" s="63" t="str">
        <f>IF($C1214&lt;&gt;"",VLOOKUP($C1214,T_Etablissements[#All],2,0),"")</f>
        <v/>
      </c>
      <c r="F1214" s="81"/>
      <c r="G1214" s="82"/>
      <c r="H1214" s="71"/>
      <c r="I1214" s="72"/>
      <c r="J1214" s="72"/>
      <c r="K1214" s="73"/>
      <c r="L1214" s="72"/>
      <c r="M1214" s="64" t="str">
        <f t="shared" si="44"/>
        <v/>
      </c>
      <c r="N1214" s="65" t="str">
        <f t="shared" si="45"/>
        <v/>
      </c>
      <c r="O1214" s="76"/>
      <c r="P1214" s="77"/>
      <c r="Q1214" s="76"/>
    </row>
    <row r="1215" spans="2:17" ht="15" customHeight="1" x14ac:dyDescent="0.25">
      <c r="B1215" s="67"/>
      <c r="C1215" s="81"/>
      <c r="D1215" s="82"/>
      <c r="E1215" s="63" t="str">
        <f>IF($C1215&lt;&gt;"",VLOOKUP($C1215,T_Etablissements[#All],2,0),"")</f>
        <v/>
      </c>
      <c r="F1215" s="81"/>
      <c r="G1215" s="82"/>
      <c r="H1215" s="71"/>
      <c r="I1215" s="72"/>
      <c r="J1215" s="72"/>
      <c r="K1215" s="73"/>
      <c r="L1215" s="72"/>
      <c r="M1215" s="64" t="str">
        <f t="shared" si="44"/>
        <v/>
      </c>
      <c r="N1215" s="65" t="str">
        <f t="shared" si="45"/>
        <v/>
      </c>
      <c r="O1215" s="76"/>
      <c r="P1215" s="77"/>
      <c r="Q1215" s="76"/>
    </row>
    <row r="1216" spans="2:17" ht="15" customHeight="1" x14ac:dyDescent="0.25">
      <c r="B1216" s="67"/>
      <c r="C1216" s="81"/>
      <c r="D1216" s="82"/>
      <c r="E1216" s="63" t="str">
        <f>IF($C1216&lt;&gt;"",VLOOKUP($C1216,T_Etablissements[#All],2,0),"")</f>
        <v/>
      </c>
      <c r="F1216" s="81"/>
      <c r="G1216" s="82"/>
      <c r="H1216" s="71"/>
      <c r="I1216" s="72"/>
      <c r="J1216" s="72"/>
      <c r="K1216" s="73"/>
      <c r="L1216" s="72"/>
      <c r="M1216" s="64" t="str">
        <f t="shared" si="44"/>
        <v/>
      </c>
      <c r="N1216" s="65" t="str">
        <f t="shared" si="45"/>
        <v/>
      </c>
      <c r="O1216" s="76"/>
      <c r="P1216" s="77"/>
      <c r="Q1216" s="76"/>
    </row>
    <row r="1217" spans="2:17" ht="15" customHeight="1" x14ac:dyDescent="0.25">
      <c r="B1217" s="67"/>
      <c r="C1217" s="81"/>
      <c r="D1217" s="82"/>
      <c r="E1217" s="63" t="str">
        <f>IF($C1217&lt;&gt;"",VLOOKUP($C1217,T_Etablissements[#All],2,0),"")</f>
        <v/>
      </c>
      <c r="F1217" s="81"/>
      <c r="G1217" s="82"/>
      <c r="H1217" s="71"/>
      <c r="I1217" s="72"/>
      <c r="J1217" s="72"/>
      <c r="K1217" s="73"/>
      <c r="L1217" s="72"/>
      <c r="M1217" s="64" t="str">
        <f t="shared" si="44"/>
        <v/>
      </c>
      <c r="N1217" s="65" t="str">
        <f t="shared" si="45"/>
        <v/>
      </c>
      <c r="O1217" s="76"/>
      <c r="P1217" s="77"/>
      <c r="Q1217" s="76"/>
    </row>
    <row r="1218" spans="2:17" ht="15" customHeight="1" x14ac:dyDescent="0.25">
      <c r="B1218" s="67"/>
      <c r="C1218" s="81"/>
      <c r="D1218" s="82"/>
      <c r="E1218" s="63" t="str">
        <f>IF($C1218&lt;&gt;"",VLOOKUP($C1218,T_Etablissements[#All],2,0),"")</f>
        <v/>
      </c>
      <c r="F1218" s="81"/>
      <c r="G1218" s="82"/>
      <c r="H1218" s="71"/>
      <c r="I1218" s="72"/>
      <c r="J1218" s="72"/>
      <c r="K1218" s="73"/>
      <c r="L1218" s="72"/>
      <c r="M1218" s="64" t="str">
        <f t="shared" si="44"/>
        <v/>
      </c>
      <c r="N1218" s="65" t="str">
        <f t="shared" si="45"/>
        <v/>
      </c>
      <c r="O1218" s="76"/>
      <c r="P1218" s="77"/>
      <c r="Q1218" s="76"/>
    </row>
    <row r="1219" spans="2:17" ht="15" customHeight="1" x14ac:dyDescent="0.25">
      <c r="B1219" s="67"/>
      <c r="C1219" s="81"/>
      <c r="D1219" s="82"/>
      <c r="E1219" s="63" t="str">
        <f>IF($C1219&lt;&gt;"",VLOOKUP($C1219,T_Etablissements[#All],2,0),"")</f>
        <v/>
      </c>
      <c r="F1219" s="81"/>
      <c r="G1219" s="82"/>
      <c r="H1219" s="71"/>
      <c r="I1219" s="72"/>
      <c r="J1219" s="72"/>
      <c r="K1219" s="73"/>
      <c r="L1219" s="72"/>
      <c r="M1219" s="64" t="str">
        <f t="shared" si="44"/>
        <v/>
      </c>
      <c r="N1219" s="65" t="str">
        <f t="shared" si="45"/>
        <v/>
      </c>
      <c r="O1219" s="76"/>
      <c r="P1219" s="77"/>
      <c r="Q1219" s="76"/>
    </row>
    <row r="1220" spans="2:17" ht="15" customHeight="1" x14ac:dyDescent="0.25">
      <c r="B1220" s="67"/>
      <c r="C1220" s="81"/>
      <c r="D1220" s="82"/>
      <c r="E1220" s="63" t="str">
        <f>IF($C1220&lt;&gt;"",VLOOKUP($C1220,T_Etablissements[#All],2,0),"")</f>
        <v/>
      </c>
      <c r="F1220" s="81"/>
      <c r="G1220" s="82"/>
      <c r="H1220" s="71"/>
      <c r="I1220" s="72"/>
      <c r="J1220" s="72"/>
      <c r="K1220" s="73"/>
      <c r="L1220" s="72"/>
      <c r="M1220" s="64" t="str">
        <f t="shared" si="44"/>
        <v/>
      </c>
      <c r="N1220" s="65" t="str">
        <f t="shared" si="45"/>
        <v/>
      </c>
      <c r="O1220" s="76"/>
      <c r="P1220" s="77"/>
      <c r="Q1220" s="76"/>
    </row>
    <row r="1221" spans="2:17" ht="15" customHeight="1" x14ac:dyDescent="0.25">
      <c r="B1221" s="67"/>
      <c r="C1221" s="81"/>
      <c r="D1221" s="82"/>
      <c r="E1221" s="63" t="str">
        <f>IF($C1221&lt;&gt;"",VLOOKUP($C1221,T_Etablissements[#All],2,0),"")</f>
        <v/>
      </c>
      <c r="F1221" s="81"/>
      <c r="G1221" s="82"/>
      <c r="H1221" s="71"/>
      <c r="I1221" s="72"/>
      <c r="J1221" s="72"/>
      <c r="K1221" s="73"/>
      <c r="L1221" s="72"/>
      <c r="M1221" s="64" t="str">
        <f t="shared" si="44"/>
        <v/>
      </c>
      <c r="N1221" s="65" t="str">
        <f t="shared" si="45"/>
        <v/>
      </c>
      <c r="O1221" s="76"/>
      <c r="P1221" s="77"/>
      <c r="Q1221" s="76"/>
    </row>
    <row r="1222" spans="2:17" ht="15" customHeight="1" x14ac:dyDescent="0.25">
      <c r="B1222" s="67"/>
      <c r="C1222" s="81"/>
      <c r="D1222" s="82"/>
      <c r="E1222" s="63" t="str">
        <f>IF($C1222&lt;&gt;"",VLOOKUP($C1222,T_Etablissements[#All],2,0),"")</f>
        <v/>
      </c>
      <c r="F1222" s="81"/>
      <c r="G1222" s="82"/>
      <c r="H1222" s="71"/>
      <c r="I1222" s="72"/>
      <c r="J1222" s="72"/>
      <c r="K1222" s="73"/>
      <c r="L1222" s="72"/>
      <c r="M1222" s="64" t="str">
        <f t="shared" si="44"/>
        <v/>
      </c>
      <c r="N1222" s="65" t="str">
        <f t="shared" si="45"/>
        <v/>
      </c>
      <c r="O1222" s="76"/>
      <c r="P1222" s="77"/>
      <c r="Q1222" s="76"/>
    </row>
    <row r="1223" spans="2:17" ht="15" customHeight="1" x14ac:dyDescent="0.25">
      <c r="B1223" s="67"/>
      <c r="C1223" s="81"/>
      <c r="D1223" s="82"/>
      <c r="E1223" s="63" t="str">
        <f>IF($C1223&lt;&gt;"",VLOOKUP($C1223,T_Etablissements[#All],2,0),"")</f>
        <v/>
      </c>
      <c r="F1223" s="81"/>
      <c r="G1223" s="82"/>
      <c r="H1223" s="71"/>
      <c r="I1223" s="72"/>
      <c r="J1223" s="72"/>
      <c r="K1223" s="73"/>
      <c r="L1223" s="72"/>
      <c r="M1223" s="64" t="str">
        <f t="shared" si="44"/>
        <v/>
      </c>
      <c r="N1223" s="65" t="str">
        <f t="shared" si="45"/>
        <v/>
      </c>
      <c r="O1223" s="76"/>
      <c r="P1223" s="77"/>
      <c r="Q1223" s="76"/>
    </row>
    <row r="1224" spans="2:17" ht="15" customHeight="1" x14ac:dyDescent="0.25">
      <c r="B1224" s="67"/>
      <c r="C1224" s="81"/>
      <c r="D1224" s="82"/>
      <c r="E1224" s="63" t="str">
        <f>IF($C1224&lt;&gt;"",VLOOKUP($C1224,T_Etablissements[#All],2,0),"")</f>
        <v/>
      </c>
      <c r="F1224" s="81"/>
      <c r="G1224" s="82"/>
      <c r="H1224" s="71"/>
      <c r="I1224" s="72"/>
      <c r="J1224" s="72"/>
      <c r="K1224" s="73"/>
      <c r="L1224" s="72"/>
      <c r="M1224" s="64" t="str">
        <f t="shared" si="44"/>
        <v/>
      </c>
      <c r="N1224" s="65" t="str">
        <f t="shared" si="45"/>
        <v/>
      </c>
      <c r="O1224" s="76"/>
      <c r="P1224" s="77"/>
      <c r="Q1224" s="76"/>
    </row>
    <row r="1225" spans="2:17" ht="15" customHeight="1" x14ac:dyDescent="0.25">
      <c r="B1225" s="67"/>
      <c r="C1225" s="81"/>
      <c r="D1225" s="82"/>
      <c r="E1225" s="63" t="str">
        <f>IF($C1225&lt;&gt;"",VLOOKUP($C1225,T_Etablissements[#All],2,0),"")</f>
        <v/>
      </c>
      <c r="F1225" s="81"/>
      <c r="G1225" s="82"/>
      <c r="H1225" s="71"/>
      <c r="I1225" s="72"/>
      <c r="J1225" s="72"/>
      <c r="K1225" s="73"/>
      <c r="L1225" s="72"/>
      <c r="M1225" s="64" t="str">
        <f t="shared" si="44"/>
        <v/>
      </c>
      <c r="N1225" s="65" t="str">
        <f t="shared" si="45"/>
        <v/>
      </c>
      <c r="O1225" s="76"/>
      <c r="P1225" s="77"/>
      <c r="Q1225" s="76"/>
    </row>
    <row r="1226" spans="2:17" ht="15" customHeight="1" x14ac:dyDescent="0.25">
      <c r="B1226" s="67"/>
      <c r="C1226" s="81"/>
      <c r="D1226" s="82"/>
      <c r="E1226" s="63" t="str">
        <f>IF($C1226&lt;&gt;"",VLOOKUP($C1226,T_Etablissements[#All],2,0),"")</f>
        <v/>
      </c>
      <c r="F1226" s="81"/>
      <c r="G1226" s="82"/>
      <c r="H1226" s="71"/>
      <c r="I1226" s="72"/>
      <c r="J1226" s="72"/>
      <c r="K1226" s="73"/>
      <c r="L1226" s="72"/>
      <c r="M1226" s="64" t="str">
        <f t="shared" si="44"/>
        <v/>
      </c>
      <c r="N1226" s="65" t="str">
        <f t="shared" si="45"/>
        <v/>
      </c>
      <c r="O1226" s="76"/>
      <c r="P1226" s="77"/>
      <c r="Q1226" s="76"/>
    </row>
    <row r="1227" spans="2:17" ht="15" customHeight="1" x14ac:dyDescent="0.25">
      <c r="B1227" s="67"/>
      <c r="C1227" s="81"/>
      <c r="D1227" s="82"/>
      <c r="E1227" s="63" t="str">
        <f>IF($C1227&lt;&gt;"",VLOOKUP($C1227,T_Etablissements[#All],2,0),"")</f>
        <v/>
      </c>
      <c r="F1227" s="81"/>
      <c r="G1227" s="82"/>
      <c r="H1227" s="71"/>
      <c r="I1227" s="72"/>
      <c r="J1227" s="72"/>
      <c r="K1227" s="73"/>
      <c r="L1227" s="72"/>
      <c r="M1227" s="64" t="str">
        <f t="shared" si="44"/>
        <v/>
      </c>
      <c r="N1227" s="65" t="str">
        <f t="shared" si="45"/>
        <v/>
      </c>
      <c r="O1227" s="76"/>
      <c r="P1227" s="77"/>
      <c r="Q1227" s="76"/>
    </row>
    <row r="1228" spans="2:17" ht="15" customHeight="1" x14ac:dyDescent="0.25">
      <c r="B1228" s="67"/>
      <c r="C1228" s="81"/>
      <c r="D1228" s="82"/>
      <c r="E1228" s="63" t="str">
        <f>IF($C1228&lt;&gt;"",VLOOKUP($C1228,T_Etablissements[#All],2,0),"")</f>
        <v/>
      </c>
      <c r="F1228" s="81"/>
      <c r="G1228" s="82"/>
      <c r="H1228" s="71"/>
      <c r="I1228" s="72"/>
      <c r="J1228" s="72"/>
      <c r="K1228" s="73"/>
      <c r="L1228" s="72"/>
      <c r="M1228" s="64" t="str">
        <f t="shared" si="44"/>
        <v/>
      </c>
      <c r="N1228" s="65" t="str">
        <f t="shared" si="45"/>
        <v/>
      </c>
      <c r="O1228" s="76"/>
      <c r="P1228" s="77"/>
      <c r="Q1228" s="76"/>
    </row>
    <row r="1229" spans="2:17" ht="15" customHeight="1" x14ac:dyDescent="0.25">
      <c r="B1229" s="67"/>
      <c r="C1229" s="81"/>
      <c r="D1229" s="82"/>
      <c r="E1229" s="63" t="str">
        <f>IF($C1229&lt;&gt;"",VLOOKUP($C1229,T_Etablissements[#All],2,0),"")</f>
        <v/>
      </c>
      <c r="F1229" s="81"/>
      <c r="G1229" s="82"/>
      <c r="H1229" s="71"/>
      <c r="I1229" s="72"/>
      <c r="J1229" s="72"/>
      <c r="K1229" s="73"/>
      <c r="L1229" s="72"/>
      <c r="M1229" s="64" t="str">
        <f t="shared" si="44"/>
        <v/>
      </c>
      <c r="N1229" s="65" t="str">
        <f t="shared" si="45"/>
        <v/>
      </c>
      <c r="O1229" s="76"/>
      <c r="P1229" s="77"/>
      <c r="Q1229" s="76"/>
    </row>
    <row r="1230" spans="2:17" ht="15" customHeight="1" x14ac:dyDescent="0.25">
      <c r="B1230" s="67"/>
      <c r="C1230" s="81"/>
      <c r="D1230" s="82"/>
      <c r="E1230" s="63" t="str">
        <f>IF($C1230&lt;&gt;"",VLOOKUP($C1230,T_Etablissements[#All],2,0),"")</f>
        <v/>
      </c>
      <c r="F1230" s="81"/>
      <c r="G1230" s="82"/>
      <c r="H1230" s="71"/>
      <c r="I1230" s="72"/>
      <c r="J1230" s="72"/>
      <c r="K1230" s="73"/>
      <c r="L1230" s="72"/>
      <c r="M1230" s="64" t="str">
        <f t="shared" si="44"/>
        <v/>
      </c>
      <c r="N1230" s="65" t="str">
        <f t="shared" si="45"/>
        <v/>
      </c>
      <c r="O1230" s="76"/>
      <c r="P1230" s="77"/>
      <c r="Q1230" s="76"/>
    </row>
    <row r="1231" spans="2:17" ht="15" customHeight="1" x14ac:dyDescent="0.25">
      <c r="B1231" s="67"/>
      <c r="C1231" s="81"/>
      <c r="D1231" s="82"/>
      <c r="E1231" s="63" t="str">
        <f>IF($C1231&lt;&gt;"",VLOOKUP($C1231,T_Etablissements[#All],2,0),"")</f>
        <v/>
      </c>
      <c r="F1231" s="81"/>
      <c r="G1231" s="82"/>
      <c r="H1231" s="71"/>
      <c r="I1231" s="72"/>
      <c r="J1231" s="72"/>
      <c r="K1231" s="73"/>
      <c r="L1231" s="72"/>
      <c r="M1231" s="64" t="str">
        <f t="shared" si="44"/>
        <v/>
      </c>
      <c r="N1231" s="65" t="str">
        <f t="shared" si="45"/>
        <v/>
      </c>
      <c r="O1231" s="76"/>
      <c r="P1231" s="77"/>
      <c r="Q1231" s="76"/>
    </row>
    <row r="1232" spans="2:17" ht="15" customHeight="1" x14ac:dyDescent="0.25">
      <c r="B1232" s="67"/>
      <c r="C1232" s="81"/>
      <c r="D1232" s="82"/>
      <c r="E1232" s="63" t="str">
        <f>IF($C1232&lt;&gt;"",VLOOKUP($C1232,T_Etablissements[#All],2,0),"")</f>
        <v/>
      </c>
      <c r="F1232" s="81"/>
      <c r="G1232" s="82"/>
      <c r="H1232" s="71"/>
      <c r="I1232" s="72"/>
      <c r="J1232" s="72"/>
      <c r="K1232" s="73"/>
      <c r="L1232" s="72"/>
      <c r="M1232" s="64" t="str">
        <f t="shared" si="44"/>
        <v/>
      </c>
      <c r="N1232" s="65" t="str">
        <f t="shared" si="45"/>
        <v/>
      </c>
      <c r="O1232" s="76"/>
      <c r="P1232" s="77"/>
      <c r="Q1232" s="76"/>
    </row>
    <row r="1233" spans="2:17" ht="15" customHeight="1" x14ac:dyDescent="0.25">
      <c r="B1233" s="67"/>
      <c r="C1233" s="81"/>
      <c r="D1233" s="82"/>
      <c r="E1233" s="63" t="str">
        <f>IF($C1233&lt;&gt;"",VLOOKUP($C1233,T_Etablissements[#All],2,0),"")</f>
        <v/>
      </c>
      <c r="F1233" s="81"/>
      <c r="G1233" s="82"/>
      <c r="H1233" s="71"/>
      <c r="I1233" s="72"/>
      <c r="J1233" s="72"/>
      <c r="K1233" s="73"/>
      <c r="L1233" s="72"/>
      <c r="M1233" s="64" t="str">
        <f t="shared" si="44"/>
        <v/>
      </c>
      <c r="N1233" s="65" t="str">
        <f t="shared" si="45"/>
        <v/>
      </c>
      <c r="O1233" s="76"/>
      <c r="P1233" s="77"/>
      <c r="Q1233" s="76"/>
    </row>
    <row r="1234" spans="2:17" ht="15" customHeight="1" x14ac:dyDescent="0.25">
      <c r="B1234" s="67"/>
      <c r="C1234" s="81"/>
      <c r="D1234" s="82"/>
      <c r="E1234" s="63" t="str">
        <f>IF($C1234&lt;&gt;"",VLOOKUP($C1234,T_Etablissements[#All],2,0),"")</f>
        <v/>
      </c>
      <c r="F1234" s="81"/>
      <c r="G1234" s="82"/>
      <c r="H1234" s="71"/>
      <c r="I1234" s="72"/>
      <c r="J1234" s="72"/>
      <c r="K1234" s="73"/>
      <c r="L1234" s="72"/>
      <c r="M1234" s="64" t="str">
        <f t="shared" si="44"/>
        <v/>
      </c>
      <c r="N1234" s="65" t="str">
        <f t="shared" si="45"/>
        <v/>
      </c>
      <c r="O1234" s="76"/>
      <c r="P1234" s="77"/>
      <c r="Q1234" s="76"/>
    </row>
    <row r="1235" spans="2:17" ht="15" customHeight="1" x14ac:dyDescent="0.25">
      <c r="B1235" s="67"/>
      <c r="C1235" s="81"/>
      <c r="D1235" s="82"/>
      <c r="E1235" s="63" t="str">
        <f>IF($C1235&lt;&gt;"",VLOOKUP($C1235,T_Etablissements[#All],2,0),"")</f>
        <v/>
      </c>
      <c r="F1235" s="81"/>
      <c r="G1235" s="82"/>
      <c r="H1235" s="71"/>
      <c r="I1235" s="72"/>
      <c r="J1235" s="72"/>
      <c r="K1235" s="73"/>
      <c r="L1235" s="72"/>
      <c r="M1235" s="64" t="str">
        <f t="shared" si="44"/>
        <v/>
      </c>
      <c r="N1235" s="65" t="str">
        <f t="shared" si="45"/>
        <v/>
      </c>
      <c r="O1235" s="76"/>
      <c r="P1235" s="77"/>
      <c r="Q1235" s="76"/>
    </row>
    <row r="1236" spans="2:17" ht="15" customHeight="1" x14ac:dyDescent="0.25">
      <c r="B1236" s="67"/>
      <c r="C1236" s="81"/>
      <c r="D1236" s="82"/>
      <c r="E1236" s="63" t="str">
        <f>IF($C1236&lt;&gt;"",VLOOKUP($C1236,T_Etablissements[#All],2,0),"")</f>
        <v/>
      </c>
      <c r="F1236" s="81"/>
      <c r="G1236" s="82"/>
      <c r="H1236" s="71"/>
      <c r="I1236" s="72"/>
      <c r="J1236" s="72"/>
      <c r="K1236" s="73"/>
      <c r="L1236" s="72"/>
      <c r="M1236" s="64" t="str">
        <f t="shared" si="44"/>
        <v/>
      </c>
      <c r="N1236" s="65" t="str">
        <f t="shared" si="45"/>
        <v/>
      </c>
      <c r="O1236" s="76"/>
      <c r="P1236" s="77"/>
      <c r="Q1236" s="76"/>
    </row>
    <row r="1237" spans="2:17" ht="15" customHeight="1" x14ac:dyDescent="0.25">
      <c r="B1237" s="67"/>
      <c r="C1237" s="81"/>
      <c r="D1237" s="82"/>
      <c r="E1237" s="63" t="str">
        <f>IF($C1237&lt;&gt;"",VLOOKUP($C1237,T_Etablissements[#All],2,0),"")</f>
        <v/>
      </c>
      <c r="F1237" s="81"/>
      <c r="G1237" s="82"/>
      <c r="H1237" s="71"/>
      <c r="I1237" s="72"/>
      <c r="J1237" s="72"/>
      <c r="K1237" s="73"/>
      <c r="L1237" s="72"/>
      <c r="M1237" s="64" t="str">
        <f t="shared" si="44"/>
        <v/>
      </c>
      <c r="N1237" s="65" t="str">
        <f t="shared" si="45"/>
        <v/>
      </c>
      <c r="O1237" s="76"/>
      <c r="P1237" s="77"/>
      <c r="Q1237" s="76"/>
    </row>
    <row r="1238" spans="2:17" ht="15" customHeight="1" x14ac:dyDescent="0.25">
      <c r="B1238" s="67"/>
      <c r="C1238" s="81"/>
      <c r="D1238" s="82"/>
      <c r="E1238" s="63" t="str">
        <f>IF($C1238&lt;&gt;"",VLOOKUP($C1238,T_Etablissements[#All],2,0),"")</f>
        <v/>
      </c>
      <c r="F1238" s="81"/>
      <c r="G1238" s="82"/>
      <c r="H1238" s="71"/>
      <c r="I1238" s="72"/>
      <c r="J1238" s="72"/>
      <c r="K1238" s="73"/>
      <c r="L1238" s="72"/>
      <c r="M1238" s="64" t="str">
        <f t="shared" si="44"/>
        <v/>
      </c>
      <c r="N1238" s="65" t="str">
        <f t="shared" si="45"/>
        <v/>
      </c>
      <c r="O1238" s="76"/>
      <c r="P1238" s="77"/>
      <c r="Q1238" s="76"/>
    </row>
    <row r="1239" spans="2:17" ht="15" customHeight="1" x14ac:dyDescent="0.25">
      <c r="B1239" s="67"/>
      <c r="C1239" s="81"/>
      <c r="D1239" s="82"/>
      <c r="E1239" s="63" t="str">
        <f>IF($C1239&lt;&gt;"",VLOOKUP($C1239,T_Etablissements[#All],2,0),"")</f>
        <v/>
      </c>
      <c r="F1239" s="81"/>
      <c r="G1239" s="82"/>
      <c r="H1239" s="71"/>
      <c r="I1239" s="72"/>
      <c r="J1239" s="72"/>
      <c r="K1239" s="73"/>
      <c r="L1239" s="72"/>
      <c r="M1239" s="64" t="str">
        <f t="shared" si="44"/>
        <v/>
      </c>
      <c r="N1239" s="65" t="str">
        <f t="shared" si="45"/>
        <v/>
      </c>
      <c r="O1239" s="76"/>
      <c r="P1239" s="77"/>
      <c r="Q1239" s="76"/>
    </row>
    <row r="1240" spans="2:17" ht="15" customHeight="1" x14ac:dyDescent="0.25">
      <c r="B1240" s="67"/>
      <c r="C1240" s="81"/>
      <c r="D1240" s="82"/>
      <c r="E1240" s="63" t="str">
        <f>IF($C1240&lt;&gt;"",VLOOKUP($C1240,T_Etablissements[#All],2,0),"")</f>
        <v/>
      </c>
      <c r="F1240" s="81"/>
      <c r="G1240" s="82"/>
      <c r="H1240" s="71"/>
      <c r="I1240" s="72"/>
      <c r="J1240" s="72"/>
      <c r="K1240" s="73"/>
      <c r="L1240" s="72"/>
      <c r="M1240" s="64" t="str">
        <f t="shared" si="44"/>
        <v/>
      </c>
      <c r="N1240" s="65" t="str">
        <f t="shared" si="45"/>
        <v/>
      </c>
      <c r="O1240" s="76"/>
      <c r="P1240" s="77"/>
      <c r="Q1240" s="76"/>
    </row>
    <row r="1241" spans="2:17" ht="15" customHeight="1" x14ac:dyDescent="0.25">
      <c r="B1241" s="67"/>
      <c r="C1241" s="81"/>
      <c r="D1241" s="82"/>
      <c r="E1241" s="63" t="str">
        <f>IF($C1241&lt;&gt;"",VLOOKUP($C1241,T_Etablissements[#All],2,0),"")</f>
        <v/>
      </c>
      <c r="F1241" s="81"/>
      <c r="G1241" s="82"/>
      <c r="H1241" s="71"/>
      <c r="I1241" s="72"/>
      <c r="J1241" s="72"/>
      <c r="K1241" s="73"/>
      <c r="L1241" s="72"/>
      <c r="M1241" s="64" t="str">
        <f t="shared" si="44"/>
        <v/>
      </c>
      <c r="N1241" s="65" t="str">
        <f t="shared" si="45"/>
        <v/>
      </c>
      <c r="O1241" s="76"/>
      <c r="P1241" s="77"/>
      <c r="Q1241" s="76"/>
    </row>
    <row r="1242" spans="2:17" ht="15" customHeight="1" x14ac:dyDescent="0.25">
      <c r="B1242" s="67"/>
      <c r="C1242" s="81"/>
      <c r="D1242" s="82"/>
      <c r="E1242" s="63" t="str">
        <f>IF($C1242&lt;&gt;"",VLOOKUP($C1242,T_Etablissements[#All],2,0),"")</f>
        <v/>
      </c>
      <c r="F1242" s="81"/>
      <c r="G1242" s="82"/>
      <c r="H1242" s="71"/>
      <c r="I1242" s="72"/>
      <c r="J1242" s="72"/>
      <c r="K1242" s="73"/>
      <c r="L1242" s="72"/>
      <c r="M1242" s="64" t="str">
        <f t="shared" si="44"/>
        <v/>
      </c>
      <c r="N1242" s="65" t="str">
        <f t="shared" si="45"/>
        <v/>
      </c>
      <c r="O1242" s="76"/>
      <c r="P1242" s="77"/>
      <c r="Q1242" s="76"/>
    </row>
    <row r="1243" spans="2:17" ht="15" customHeight="1" x14ac:dyDescent="0.25">
      <c r="B1243" s="67"/>
      <c r="C1243" s="81"/>
      <c r="D1243" s="82"/>
      <c r="E1243" s="63" t="str">
        <f>IF($C1243&lt;&gt;"",VLOOKUP($C1243,T_Etablissements[#All],2,0),"")</f>
        <v/>
      </c>
      <c r="F1243" s="81"/>
      <c r="G1243" s="82"/>
      <c r="H1243" s="71"/>
      <c r="I1243" s="72"/>
      <c r="J1243" s="72"/>
      <c r="K1243" s="73"/>
      <c r="L1243" s="72"/>
      <c r="M1243" s="64" t="str">
        <f t="shared" si="44"/>
        <v/>
      </c>
      <c r="N1243" s="65" t="str">
        <f t="shared" si="45"/>
        <v/>
      </c>
      <c r="O1243" s="76"/>
      <c r="P1243" s="77"/>
      <c r="Q1243" s="76"/>
    </row>
    <row r="1244" spans="2:17" ht="15" customHeight="1" x14ac:dyDescent="0.25">
      <c r="B1244" s="67"/>
      <c r="C1244" s="81"/>
      <c r="D1244" s="82"/>
      <c r="E1244" s="63" t="str">
        <f>IF($C1244&lt;&gt;"",VLOOKUP($C1244,T_Etablissements[#All],2,0),"")</f>
        <v/>
      </c>
      <c r="F1244" s="81"/>
      <c r="G1244" s="82"/>
      <c r="H1244" s="71"/>
      <c r="I1244" s="72"/>
      <c r="J1244" s="72"/>
      <c r="K1244" s="73"/>
      <c r="L1244" s="72"/>
      <c r="M1244" s="64" t="str">
        <f t="shared" ref="M1244:M1249" si="46">IF($L1244&lt;&gt;"",YEARFRAC($J1244,$L1244,4)*12,"")</f>
        <v/>
      </c>
      <c r="N1244" s="65" t="str">
        <f t="shared" ref="N1244:N1249" si="47">IF($L1244&lt;&gt;"",$K1244/12*(YEARFRAC($J1244,$L1244,4)*12),"")</f>
        <v/>
      </c>
      <c r="O1244" s="76"/>
      <c r="P1244" s="77"/>
      <c r="Q1244" s="76"/>
    </row>
    <row r="1245" spans="2:17" ht="15" customHeight="1" x14ac:dyDescent="0.25">
      <c r="B1245" s="67"/>
      <c r="C1245" s="81"/>
      <c r="D1245" s="82"/>
      <c r="E1245" s="63" t="str">
        <f>IF($C1245&lt;&gt;"",VLOOKUP($C1245,T_Etablissements[#All],2,0),"")</f>
        <v/>
      </c>
      <c r="F1245" s="81"/>
      <c r="G1245" s="82"/>
      <c r="H1245" s="71"/>
      <c r="I1245" s="72"/>
      <c r="J1245" s="72"/>
      <c r="K1245" s="73"/>
      <c r="L1245" s="72"/>
      <c r="M1245" s="64" t="str">
        <f t="shared" si="46"/>
        <v/>
      </c>
      <c r="N1245" s="65" t="str">
        <f t="shared" si="47"/>
        <v/>
      </c>
      <c r="O1245" s="76"/>
      <c r="P1245" s="77"/>
      <c r="Q1245" s="76"/>
    </row>
    <row r="1246" spans="2:17" ht="15" customHeight="1" x14ac:dyDescent="0.25">
      <c r="B1246" s="67"/>
      <c r="C1246" s="81"/>
      <c r="D1246" s="82"/>
      <c r="E1246" s="63" t="str">
        <f>IF($C1246&lt;&gt;"",VLOOKUP($C1246,T_Etablissements[#All],2,0),"")</f>
        <v/>
      </c>
      <c r="F1246" s="81"/>
      <c r="G1246" s="82"/>
      <c r="H1246" s="71"/>
      <c r="I1246" s="72"/>
      <c r="J1246" s="72"/>
      <c r="K1246" s="73"/>
      <c r="L1246" s="72"/>
      <c r="M1246" s="64" t="str">
        <f t="shared" si="46"/>
        <v/>
      </c>
      <c r="N1246" s="65" t="str">
        <f t="shared" si="47"/>
        <v/>
      </c>
      <c r="O1246" s="76"/>
      <c r="P1246" s="77"/>
      <c r="Q1246" s="76"/>
    </row>
    <row r="1247" spans="2:17" ht="15" customHeight="1" x14ac:dyDescent="0.25">
      <c r="B1247" s="67"/>
      <c r="C1247" s="81"/>
      <c r="D1247" s="82"/>
      <c r="E1247" s="63" t="str">
        <f>IF($C1247&lt;&gt;"",VLOOKUP($C1247,T_Etablissements[#All],2,0),"")</f>
        <v/>
      </c>
      <c r="F1247" s="81"/>
      <c r="G1247" s="82"/>
      <c r="H1247" s="71"/>
      <c r="I1247" s="72"/>
      <c r="J1247" s="72"/>
      <c r="K1247" s="73"/>
      <c r="L1247" s="72"/>
      <c r="M1247" s="64" t="str">
        <f t="shared" si="46"/>
        <v/>
      </c>
      <c r="N1247" s="65" t="str">
        <f t="shared" si="47"/>
        <v/>
      </c>
      <c r="O1247" s="76"/>
      <c r="P1247" s="77"/>
      <c r="Q1247" s="76"/>
    </row>
    <row r="1248" spans="2:17" ht="15" customHeight="1" x14ac:dyDescent="0.25">
      <c r="B1248" s="67"/>
      <c r="C1248" s="81"/>
      <c r="D1248" s="82"/>
      <c r="E1248" s="63" t="str">
        <f>IF($C1248&lt;&gt;"",VLOOKUP($C1248,T_Etablissements[#All],2,0),"")</f>
        <v/>
      </c>
      <c r="F1248" s="81"/>
      <c r="G1248" s="82"/>
      <c r="H1248" s="71"/>
      <c r="I1248" s="72"/>
      <c r="J1248" s="72"/>
      <c r="K1248" s="73"/>
      <c r="L1248" s="72"/>
      <c r="M1248" s="64" t="str">
        <f t="shared" si="46"/>
        <v/>
      </c>
      <c r="N1248" s="65" t="str">
        <f t="shared" si="47"/>
        <v/>
      </c>
      <c r="O1248" s="76"/>
      <c r="P1248" s="77"/>
      <c r="Q1248" s="76"/>
    </row>
    <row r="1249" spans="2:17" ht="15" customHeight="1" x14ac:dyDescent="0.25">
      <c r="B1249" s="67"/>
      <c r="C1249" s="81"/>
      <c r="D1249" s="82"/>
      <c r="E1249" s="63" t="str">
        <f>IF($C1249&lt;&gt;"",VLOOKUP($C1249,T_Etablissements[#All],2,0),"")</f>
        <v/>
      </c>
      <c r="F1249" s="81"/>
      <c r="G1249" s="82"/>
      <c r="H1249" s="71"/>
      <c r="I1249" s="72"/>
      <c r="J1249" s="72"/>
      <c r="K1249" s="73"/>
      <c r="L1249" s="72"/>
      <c r="M1249" s="64" t="str">
        <f t="shared" si="46"/>
        <v/>
      </c>
      <c r="N1249" s="65" t="str">
        <f t="shared" si="47"/>
        <v/>
      </c>
      <c r="O1249" s="76"/>
      <c r="P1249" s="77"/>
      <c r="Q1249" s="76"/>
    </row>
    <row r="1250" spans="2:17" ht="15" customHeight="1" x14ac:dyDescent="0.25">
      <c r="B1250" s="67"/>
      <c r="C1250" s="84"/>
      <c r="D1250" s="85"/>
      <c r="E1250" s="63" t="str">
        <f>IF($C1250&lt;&gt;"",VLOOKUP($C1250,T_Etablissements[#All],2,0),"")</f>
        <v/>
      </c>
      <c r="F1250" s="84"/>
      <c r="G1250" s="85"/>
      <c r="H1250" s="68"/>
      <c r="I1250" s="69"/>
      <c r="J1250" s="69"/>
      <c r="K1250" s="70"/>
      <c r="L1250" s="69"/>
      <c r="M1250" s="64"/>
      <c r="N1250" s="65"/>
      <c r="O1250" s="74"/>
      <c r="P1250" s="75"/>
      <c r="Q1250" s="74"/>
    </row>
    <row r="1251" spans="2:17" ht="15" customHeight="1" x14ac:dyDescent="0.25">
      <c r="B1251" s="67"/>
      <c r="C1251" s="81"/>
      <c r="D1251" s="82"/>
      <c r="E1251" s="63" t="str">
        <f>IF($C1251&lt;&gt;"",VLOOKUP($C1251,T_Etablissements[#All],2,0),"")</f>
        <v/>
      </c>
      <c r="F1251" s="81"/>
      <c r="G1251" s="82"/>
      <c r="H1251" s="71"/>
      <c r="I1251" s="69"/>
      <c r="J1251" s="69"/>
      <c r="K1251" s="70"/>
      <c r="L1251" s="69"/>
      <c r="M1251" s="64"/>
      <c r="N1251" s="65"/>
      <c r="O1251" s="76"/>
      <c r="P1251" s="77"/>
      <c r="Q1251" s="76"/>
    </row>
    <row r="1252" spans="2:17" ht="15" customHeight="1" x14ac:dyDescent="0.25">
      <c r="B1252" s="67"/>
      <c r="C1252" s="81"/>
      <c r="D1252" s="82"/>
      <c r="E1252" s="63" t="str">
        <f>IF($C1252&lt;&gt;"",VLOOKUP($C1252,T_Etablissements[#All],2,0),"")</f>
        <v/>
      </c>
      <c r="F1252" s="81"/>
      <c r="G1252" s="82"/>
      <c r="H1252" s="71"/>
      <c r="I1252" s="72"/>
      <c r="J1252" s="72"/>
      <c r="K1252" s="73"/>
      <c r="L1252" s="72"/>
      <c r="M1252" s="64" t="str">
        <f t="shared" ref="M1252:M1315" si="48">IF($L1252&lt;&gt;"",YEARFRAC($J1252,$L1252,4)*12,"")</f>
        <v/>
      </c>
      <c r="N1252" s="65" t="str">
        <f t="shared" ref="N1252:N1315" si="49">IF($L1252&lt;&gt;"",$K1252/12*(YEARFRAC($J1252,$L1252,4)*12),"")</f>
        <v/>
      </c>
      <c r="O1252" s="76"/>
      <c r="P1252" s="77"/>
      <c r="Q1252" s="76"/>
    </row>
    <row r="1253" spans="2:17" ht="15" customHeight="1" x14ac:dyDescent="0.25">
      <c r="B1253" s="67"/>
      <c r="C1253" s="81"/>
      <c r="D1253" s="82"/>
      <c r="E1253" s="63" t="str">
        <f>IF($C1253&lt;&gt;"",VLOOKUP($C1253,T_Etablissements[#All],2,0),"")</f>
        <v/>
      </c>
      <c r="F1253" s="81"/>
      <c r="G1253" s="82"/>
      <c r="H1253" s="71"/>
      <c r="I1253" s="72"/>
      <c r="J1253" s="72"/>
      <c r="K1253" s="73"/>
      <c r="L1253" s="72"/>
      <c r="M1253" s="64" t="str">
        <f t="shared" si="48"/>
        <v/>
      </c>
      <c r="N1253" s="65" t="str">
        <f t="shared" si="49"/>
        <v/>
      </c>
      <c r="O1253" s="76"/>
      <c r="P1253" s="77"/>
      <c r="Q1253" s="76"/>
    </row>
    <row r="1254" spans="2:17" ht="15" customHeight="1" x14ac:dyDescent="0.25">
      <c r="B1254" s="67"/>
      <c r="C1254" s="81"/>
      <c r="D1254" s="82"/>
      <c r="E1254" s="63" t="str">
        <f>IF($C1254&lt;&gt;"",VLOOKUP($C1254,T_Etablissements[#All],2,0),"")</f>
        <v/>
      </c>
      <c r="F1254" s="81"/>
      <c r="G1254" s="82"/>
      <c r="H1254" s="71"/>
      <c r="I1254" s="72"/>
      <c r="J1254" s="72"/>
      <c r="K1254" s="73"/>
      <c r="L1254" s="72"/>
      <c r="M1254" s="64" t="str">
        <f t="shared" si="48"/>
        <v/>
      </c>
      <c r="N1254" s="65" t="str">
        <f t="shared" si="49"/>
        <v/>
      </c>
      <c r="O1254" s="76"/>
      <c r="P1254" s="77"/>
      <c r="Q1254" s="76"/>
    </row>
    <row r="1255" spans="2:17" ht="15" customHeight="1" x14ac:dyDescent="0.25">
      <c r="B1255" s="67"/>
      <c r="C1255" s="81"/>
      <c r="D1255" s="82"/>
      <c r="E1255" s="63" t="str">
        <f>IF($C1255&lt;&gt;"",VLOOKUP($C1255,T_Etablissements[#All],2,0),"")</f>
        <v/>
      </c>
      <c r="F1255" s="81"/>
      <c r="G1255" s="82"/>
      <c r="H1255" s="71"/>
      <c r="I1255" s="72"/>
      <c r="J1255" s="72"/>
      <c r="K1255" s="73"/>
      <c r="L1255" s="72"/>
      <c r="M1255" s="64" t="str">
        <f t="shared" si="48"/>
        <v/>
      </c>
      <c r="N1255" s="65" t="str">
        <f t="shared" si="49"/>
        <v/>
      </c>
      <c r="O1255" s="76"/>
      <c r="P1255" s="77"/>
      <c r="Q1255" s="76"/>
    </row>
    <row r="1256" spans="2:17" ht="15" customHeight="1" x14ac:dyDescent="0.25">
      <c r="B1256" s="67"/>
      <c r="C1256" s="81"/>
      <c r="D1256" s="82"/>
      <c r="E1256" s="63" t="str">
        <f>IF($C1256&lt;&gt;"",VLOOKUP($C1256,T_Etablissements[#All],2,0),"")</f>
        <v/>
      </c>
      <c r="F1256" s="81"/>
      <c r="G1256" s="82"/>
      <c r="H1256" s="71"/>
      <c r="I1256" s="72"/>
      <c r="J1256" s="72"/>
      <c r="K1256" s="73"/>
      <c r="L1256" s="72"/>
      <c r="M1256" s="64" t="str">
        <f t="shared" si="48"/>
        <v/>
      </c>
      <c r="N1256" s="65" t="str">
        <f t="shared" si="49"/>
        <v/>
      </c>
      <c r="O1256" s="76"/>
      <c r="P1256" s="77"/>
      <c r="Q1256" s="76"/>
    </row>
    <row r="1257" spans="2:17" ht="15" customHeight="1" x14ac:dyDescent="0.25">
      <c r="B1257" s="67"/>
      <c r="C1257" s="81"/>
      <c r="D1257" s="82"/>
      <c r="E1257" s="63" t="str">
        <f>IF($C1257&lt;&gt;"",VLOOKUP($C1257,T_Etablissements[#All],2,0),"")</f>
        <v/>
      </c>
      <c r="F1257" s="81"/>
      <c r="G1257" s="82"/>
      <c r="H1257" s="71"/>
      <c r="I1257" s="72"/>
      <c r="J1257" s="72"/>
      <c r="K1257" s="73"/>
      <c r="L1257" s="72"/>
      <c r="M1257" s="64" t="str">
        <f t="shared" si="48"/>
        <v/>
      </c>
      <c r="N1257" s="65" t="str">
        <f t="shared" si="49"/>
        <v/>
      </c>
      <c r="O1257" s="76"/>
      <c r="P1257" s="77"/>
      <c r="Q1257" s="76"/>
    </row>
    <row r="1258" spans="2:17" ht="15" customHeight="1" x14ac:dyDescent="0.25">
      <c r="B1258" s="67"/>
      <c r="C1258" s="81"/>
      <c r="D1258" s="82"/>
      <c r="E1258" s="63" t="str">
        <f>IF($C1258&lt;&gt;"",VLOOKUP($C1258,T_Etablissements[#All],2,0),"")</f>
        <v/>
      </c>
      <c r="F1258" s="81"/>
      <c r="G1258" s="82"/>
      <c r="H1258" s="71"/>
      <c r="I1258" s="72"/>
      <c r="J1258" s="72"/>
      <c r="K1258" s="73"/>
      <c r="L1258" s="72"/>
      <c r="M1258" s="64" t="str">
        <f t="shared" si="48"/>
        <v/>
      </c>
      <c r="N1258" s="65" t="str">
        <f t="shared" si="49"/>
        <v/>
      </c>
      <c r="O1258" s="76"/>
      <c r="P1258" s="77"/>
      <c r="Q1258" s="76"/>
    </row>
    <row r="1259" spans="2:17" ht="15" customHeight="1" x14ac:dyDescent="0.25">
      <c r="B1259" s="67"/>
      <c r="C1259" s="81"/>
      <c r="D1259" s="82"/>
      <c r="E1259" s="63" t="str">
        <f>IF($C1259&lt;&gt;"",VLOOKUP($C1259,T_Etablissements[#All],2,0),"")</f>
        <v/>
      </c>
      <c r="F1259" s="81"/>
      <c r="G1259" s="82"/>
      <c r="H1259" s="71"/>
      <c r="I1259" s="72"/>
      <c r="J1259" s="72"/>
      <c r="K1259" s="73"/>
      <c r="L1259" s="72"/>
      <c r="M1259" s="64" t="str">
        <f t="shared" si="48"/>
        <v/>
      </c>
      <c r="N1259" s="65" t="str">
        <f t="shared" si="49"/>
        <v/>
      </c>
      <c r="O1259" s="76"/>
      <c r="P1259" s="77"/>
      <c r="Q1259" s="76"/>
    </row>
    <row r="1260" spans="2:17" ht="15" customHeight="1" x14ac:dyDescent="0.25">
      <c r="B1260" s="67"/>
      <c r="C1260" s="81"/>
      <c r="D1260" s="82"/>
      <c r="E1260" s="63" t="str">
        <f>IF($C1260&lt;&gt;"",VLOOKUP($C1260,T_Etablissements[#All],2,0),"")</f>
        <v/>
      </c>
      <c r="F1260" s="81"/>
      <c r="G1260" s="82"/>
      <c r="H1260" s="71"/>
      <c r="I1260" s="72"/>
      <c r="J1260" s="72"/>
      <c r="K1260" s="73"/>
      <c r="L1260" s="72"/>
      <c r="M1260" s="64" t="str">
        <f t="shared" si="48"/>
        <v/>
      </c>
      <c r="N1260" s="65" t="str">
        <f t="shared" si="49"/>
        <v/>
      </c>
      <c r="O1260" s="76"/>
      <c r="P1260" s="77"/>
      <c r="Q1260" s="76"/>
    </row>
    <row r="1261" spans="2:17" ht="15" customHeight="1" x14ac:dyDescent="0.25">
      <c r="B1261" s="67"/>
      <c r="C1261" s="81"/>
      <c r="D1261" s="82"/>
      <c r="E1261" s="63" t="str">
        <f>IF($C1261&lt;&gt;"",VLOOKUP($C1261,T_Etablissements[#All],2,0),"")</f>
        <v/>
      </c>
      <c r="F1261" s="81"/>
      <c r="G1261" s="82"/>
      <c r="H1261" s="71"/>
      <c r="I1261" s="72"/>
      <c r="J1261" s="72"/>
      <c r="K1261" s="73"/>
      <c r="L1261" s="72"/>
      <c r="M1261" s="64" t="str">
        <f t="shared" si="48"/>
        <v/>
      </c>
      <c r="N1261" s="65" t="str">
        <f t="shared" si="49"/>
        <v/>
      </c>
      <c r="O1261" s="76"/>
      <c r="P1261" s="77"/>
      <c r="Q1261" s="76"/>
    </row>
    <row r="1262" spans="2:17" ht="15" customHeight="1" x14ac:dyDescent="0.25">
      <c r="B1262" s="67"/>
      <c r="C1262" s="81"/>
      <c r="D1262" s="82"/>
      <c r="E1262" s="63" t="str">
        <f>IF($C1262&lt;&gt;"",VLOOKUP($C1262,T_Etablissements[#All],2,0),"")</f>
        <v/>
      </c>
      <c r="F1262" s="81"/>
      <c r="G1262" s="82"/>
      <c r="H1262" s="71"/>
      <c r="I1262" s="72"/>
      <c r="J1262" s="72"/>
      <c r="K1262" s="73"/>
      <c r="L1262" s="72"/>
      <c r="M1262" s="64" t="str">
        <f t="shared" si="48"/>
        <v/>
      </c>
      <c r="N1262" s="65" t="str">
        <f t="shared" si="49"/>
        <v/>
      </c>
      <c r="O1262" s="76"/>
      <c r="P1262" s="77"/>
      <c r="Q1262" s="76"/>
    </row>
    <row r="1263" spans="2:17" ht="15" customHeight="1" x14ac:dyDescent="0.25">
      <c r="B1263" s="67"/>
      <c r="C1263" s="81"/>
      <c r="D1263" s="82"/>
      <c r="E1263" s="63" t="str">
        <f>IF($C1263&lt;&gt;"",VLOOKUP($C1263,T_Etablissements[#All],2,0),"")</f>
        <v/>
      </c>
      <c r="F1263" s="81"/>
      <c r="G1263" s="82"/>
      <c r="H1263" s="71"/>
      <c r="I1263" s="72"/>
      <c r="J1263" s="72"/>
      <c r="K1263" s="73"/>
      <c r="L1263" s="72"/>
      <c r="M1263" s="64" t="str">
        <f t="shared" si="48"/>
        <v/>
      </c>
      <c r="N1263" s="65" t="str">
        <f t="shared" si="49"/>
        <v/>
      </c>
      <c r="O1263" s="76"/>
      <c r="P1263" s="77"/>
      <c r="Q1263" s="76"/>
    </row>
    <row r="1264" spans="2:17" ht="15" customHeight="1" x14ac:dyDescent="0.25">
      <c r="B1264" s="67"/>
      <c r="C1264" s="81"/>
      <c r="D1264" s="82"/>
      <c r="E1264" s="63" t="str">
        <f>IF($C1264&lt;&gt;"",VLOOKUP($C1264,T_Etablissements[#All],2,0),"")</f>
        <v/>
      </c>
      <c r="F1264" s="81"/>
      <c r="G1264" s="82"/>
      <c r="H1264" s="71"/>
      <c r="I1264" s="72"/>
      <c r="J1264" s="72"/>
      <c r="K1264" s="73"/>
      <c r="L1264" s="72"/>
      <c r="M1264" s="64" t="str">
        <f t="shared" si="48"/>
        <v/>
      </c>
      <c r="N1264" s="65" t="str">
        <f t="shared" si="49"/>
        <v/>
      </c>
      <c r="O1264" s="76"/>
      <c r="P1264" s="77"/>
      <c r="Q1264" s="76"/>
    </row>
    <row r="1265" spans="2:17" ht="15" customHeight="1" x14ac:dyDescent="0.25">
      <c r="B1265" s="67"/>
      <c r="C1265" s="81"/>
      <c r="D1265" s="82"/>
      <c r="E1265" s="63" t="str">
        <f>IF($C1265&lt;&gt;"",VLOOKUP($C1265,T_Etablissements[#All],2,0),"")</f>
        <v/>
      </c>
      <c r="F1265" s="81"/>
      <c r="G1265" s="82"/>
      <c r="H1265" s="71"/>
      <c r="I1265" s="72"/>
      <c r="J1265" s="72"/>
      <c r="K1265" s="73"/>
      <c r="L1265" s="72"/>
      <c r="M1265" s="64" t="str">
        <f t="shared" si="48"/>
        <v/>
      </c>
      <c r="N1265" s="65" t="str">
        <f t="shared" si="49"/>
        <v/>
      </c>
      <c r="O1265" s="76"/>
      <c r="P1265" s="77"/>
      <c r="Q1265" s="76"/>
    </row>
    <row r="1266" spans="2:17" ht="15" customHeight="1" x14ac:dyDescent="0.25">
      <c r="B1266" s="67"/>
      <c r="C1266" s="81"/>
      <c r="D1266" s="82"/>
      <c r="E1266" s="63" t="str">
        <f>IF($C1266&lt;&gt;"",VLOOKUP($C1266,T_Etablissements[#All],2,0),"")</f>
        <v/>
      </c>
      <c r="F1266" s="81"/>
      <c r="G1266" s="82"/>
      <c r="H1266" s="71"/>
      <c r="I1266" s="72"/>
      <c r="J1266" s="72"/>
      <c r="K1266" s="73"/>
      <c r="L1266" s="72"/>
      <c r="M1266" s="64" t="str">
        <f t="shared" si="48"/>
        <v/>
      </c>
      <c r="N1266" s="65" t="str">
        <f t="shared" si="49"/>
        <v/>
      </c>
      <c r="O1266" s="76"/>
      <c r="P1266" s="77"/>
      <c r="Q1266" s="76"/>
    </row>
    <row r="1267" spans="2:17" ht="15" customHeight="1" x14ac:dyDescent="0.25">
      <c r="B1267" s="67"/>
      <c r="C1267" s="81"/>
      <c r="D1267" s="82"/>
      <c r="E1267" s="63" t="str">
        <f>IF($C1267&lt;&gt;"",VLOOKUP($C1267,T_Etablissements[#All],2,0),"")</f>
        <v/>
      </c>
      <c r="F1267" s="81"/>
      <c r="G1267" s="82"/>
      <c r="H1267" s="71"/>
      <c r="I1267" s="72"/>
      <c r="J1267" s="72"/>
      <c r="K1267" s="73"/>
      <c r="L1267" s="72"/>
      <c r="M1267" s="64" t="str">
        <f t="shared" si="48"/>
        <v/>
      </c>
      <c r="N1267" s="65" t="str">
        <f t="shared" si="49"/>
        <v/>
      </c>
      <c r="O1267" s="76"/>
      <c r="P1267" s="77"/>
      <c r="Q1267" s="76"/>
    </row>
    <row r="1268" spans="2:17" ht="15" customHeight="1" x14ac:dyDescent="0.25">
      <c r="B1268" s="67"/>
      <c r="C1268" s="81"/>
      <c r="D1268" s="82"/>
      <c r="E1268" s="63" t="str">
        <f>IF($C1268&lt;&gt;"",VLOOKUP($C1268,T_Etablissements[#All],2,0),"")</f>
        <v/>
      </c>
      <c r="F1268" s="81"/>
      <c r="G1268" s="82"/>
      <c r="H1268" s="71"/>
      <c r="I1268" s="72"/>
      <c r="J1268" s="72"/>
      <c r="K1268" s="73"/>
      <c r="L1268" s="72"/>
      <c r="M1268" s="64" t="str">
        <f t="shared" si="48"/>
        <v/>
      </c>
      <c r="N1268" s="65" t="str">
        <f t="shared" si="49"/>
        <v/>
      </c>
      <c r="O1268" s="76"/>
      <c r="P1268" s="77"/>
      <c r="Q1268" s="76"/>
    </row>
    <row r="1269" spans="2:17" ht="15" customHeight="1" x14ac:dyDescent="0.25">
      <c r="B1269" s="67"/>
      <c r="C1269" s="81"/>
      <c r="D1269" s="82"/>
      <c r="E1269" s="63" t="str">
        <f>IF($C1269&lt;&gt;"",VLOOKUP($C1269,T_Etablissements[#All],2,0),"")</f>
        <v/>
      </c>
      <c r="F1269" s="81"/>
      <c r="G1269" s="82"/>
      <c r="H1269" s="71"/>
      <c r="I1269" s="72"/>
      <c r="J1269" s="72"/>
      <c r="K1269" s="73"/>
      <c r="L1269" s="72"/>
      <c r="M1269" s="64" t="str">
        <f t="shared" si="48"/>
        <v/>
      </c>
      <c r="N1269" s="65" t="str">
        <f t="shared" si="49"/>
        <v/>
      </c>
      <c r="O1269" s="76"/>
      <c r="P1269" s="77"/>
      <c r="Q1269" s="76"/>
    </row>
    <row r="1270" spans="2:17" ht="15" customHeight="1" x14ac:dyDescent="0.25">
      <c r="B1270" s="67"/>
      <c r="C1270" s="81"/>
      <c r="D1270" s="82"/>
      <c r="E1270" s="63" t="str">
        <f>IF($C1270&lt;&gt;"",VLOOKUP($C1270,T_Etablissements[#All],2,0),"")</f>
        <v/>
      </c>
      <c r="F1270" s="81"/>
      <c r="G1270" s="82"/>
      <c r="H1270" s="71"/>
      <c r="I1270" s="72"/>
      <c r="J1270" s="72"/>
      <c r="K1270" s="73"/>
      <c r="L1270" s="72"/>
      <c r="M1270" s="64" t="str">
        <f t="shared" si="48"/>
        <v/>
      </c>
      <c r="N1270" s="65" t="str">
        <f t="shared" si="49"/>
        <v/>
      </c>
      <c r="O1270" s="76"/>
      <c r="P1270" s="77"/>
      <c r="Q1270" s="76"/>
    </row>
    <row r="1271" spans="2:17" ht="15" customHeight="1" x14ac:dyDescent="0.25">
      <c r="B1271" s="67"/>
      <c r="C1271" s="81"/>
      <c r="D1271" s="82"/>
      <c r="E1271" s="63" t="str">
        <f>IF($C1271&lt;&gt;"",VLOOKUP($C1271,T_Etablissements[#All],2,0),"")</f>
        <v/>
      </c>
      <c r="F1271" s="81"/>
      <c r="G1271" s="82"/>
      <c r="H1271" s="71"/>
      <c r="I1271" s="72"/>
      <c r="J1271" s="72"/>
      <c r="K1271" s="73"/>
      <c r="L1271" s="72"/>
      <c r="M1271" s="64" t="str">
        <f t="shared" si="48"/>
        <v/>
      </c>
      <c r="N1271" s="65" t="str">
        <f t="shared" si="49"/>
        <v/>
      </c>
      <c r="O1271" s="76"/>
      <c r="P1271" s="77"/>
      <c r="Q1271" s="76"/>
    </row>
    <row r="1272" spans="2:17" ht="15" customHeight="1" x14ac:dyDescent="0.25">
      <c r="B1272" s="67"/>
      <c r="C1272" s="81"/>
      <c r="D1272" s="82"/>
      <c r="E1272" s="63" t="str">
        <f>IF($C1272&lt;&gt;"",VLOOKUP($C1272,T_Etablissements[#All],2,0),"")</f>
        <v/>
      </c>
      <c r="F1272" s="81"/>
      <c r="G1272" s="82"/>
      <c r="H1272" s="71"/>
      <c r="I1272" s="72"/>
      <c r="J1272" s="72"/>
      <c r="K1272" s="73"/>
      <c r="L1272" s="72"/>
      <c r="M1272" s="64" t="str">
        <f t="shared" si="48"/>
        <v/>
      </c>
      <c r="N1272" s="65" t="str">
        <f t="shared" si="49"/>
        <v/>
      </c>
      <c r="O1272" s="76"/>
      <c r="P1272" s="77"/>
      <c r="Q1272" s="76"/>
    </row>
    <row r="1273" spans="2:17" ht="15" customHeight="1" x14ac:dyDescent="0.25">
      <c r="B1273" s="67"/>
      <c r="C1273" s="81"/>
      <c r="D1273" s="82"/>
      <c r="E1273" s="63" t="str">
        <f>IF($C1273&lt;&gt;"",VLOOKUP($C1273,T_Etablissements[#All],2,0),"")</f>
        <v/>
      </c>
      <c r="F1273" s="81"/>
      <c r="G1273" s="82"/>
      <c r="H1273" s="71"/>
      <c r="I1273" s="72"/>
      <c r="J1273" s="72"/>
      <c r="K1273" s="73"/>
      <c r="L1273" s="72"/>
      <c r="M1273" s="64" t="str">
        <f t="shared" si="48"/>
        <v/>
      </c>
      <c r="N1273" s="65" t="str">
        <f t="shared" si="49"/>
        <v/>
      </c>
      <c r="O1273" s="76"/>
      <c r="P1273" s="77"/>
      <c r="Q1273" s="76"/>
    </row>
    <row r="1274" spans="2:17" ht="15" customHeight="1" x14ac:dyDescent="0.25">
      <c r="B1274" s="67"/>
      <c r="C1274" s="81"/>
      <c r="D1274" s="82"/>
      <c r="E1274" s="63" t="str">
        <f>IF($C1274&lt;&gt;"",VLOOKUP($C1274,T_Etablissements[#All],2,0),"")</f>
        <v/>
      </c>
      <c r="F1274" s="81"/>
      <c r="G1274" s="82"/>
      <c r="H1274" s="71"/>
      <c r="I1274" s="72"/>
      <c r="J1274" s="72"/>
      <c r="K1274" s="73"/>
      <c r="L1274" s="72"/>
      <c r="M1274" s="64" t="str">
        <f t="shared" si="48"/>
        <v/>
      </c>
      <c r="N1274" s="65" t="str">
        <f t="shared" si="49"/>
        <v/>
      </c>
      <c r="O1274" s="76"/>
      <c r="P1274" s="77"/>
      <c r="Q1274" s="76"/>
    </row>
    <row r="1275" spans="2:17" ht="15" customHeight="1" x14ac:dyDescent="0.25">
      <c r="B1275" s="67"/>
      <c r="C1275" s="81"/>
      <c r="D1275" s="82"/>
      <c r="E1275" s="63" t="str">
        <f>IF($C1275&lt;&gt;"",VLOOKUP($C1275,T_Etablissements[#All],2,0),"")</f>
        <v/>
      </c>
      <c r="F1275" s="81"/>
      <c r="G1275" s="82"/>
      <c r="H1275" s="71"/>
      <c r="I1275" s="72"/>
      <c r="J1275" s="72"/>
      <c r="K1275" s="73"/>
      <c r="L1275" s="72"/>
      <c r="M1275" s="64" t="str">
        <f t="shared" si="48"/>
        <v/>
      </c>
      <c r="N1275" s="65" t="str">
        <f t="shared" si="49"/>
        <v/>
      </c>
      <c r="O1275" s="76"/>
      <c r="P1275" s="77"/>
      <c r="Q1275" s="76"/>
    </row>
    <row r="1276" spans="2:17" ht="15" customHeight="1" x14ac:dyDescent="0.25">
      <c r="B1276" s="67"/>
      <c r="C1276" s="81"/>
      <c r="D1276" s="82"/>
      <c r="E1276" s="63" t="str">
        <f>IF($C1276&lt;&gt;"",VLOOKUP($C1276,T_Etablissements[#All],2,0),"")</f>
        <v/>
      </c>
      <c r="F1276" s="81"/>
      <c r="G1276" s="82"/>
      <c r="H1276" s="71"/>
      <c r="I1276" s="72"/>
      <c r="J1276" s="72"/>
      <c r="K1276" s="73"/>
      <c r="L1276" s="72"/>
      <c r="M1276" s="64" t="str">
        <f t="shared" si="48"/>
        <v/>
      </c>
      <c r="N1276" s="65" t="str">
        <f t="shared" si="49"/>
        <v/>
      </c>
      <c r="O1276" s="76"/>
      <c r="P1276" s="77"/>
      <c r="Q1276" s="76"/>
    </row>
    <row r="1277" spans="2:17" ht="15" customHeight="1" x14ac:dyDescent="0.25">
      <c r="B1277" s="67"/>
      <c r="C1277" s="81"/>
      <c r="D1277" s="82"/>
      <c r="E1277" s="63" t="str">
        <f>IF($C1277&lt;&gt;"",VLOOKUP($C1277,T_Etablissements[#All],2,0),"")</f>
        <v/>
      </c>
      <c r="F1277" s="81"/>
      <c r="G1277" s="82"/>
      <c r="H1277" s="71"/>
      <c r="I1277" s="72"/>
      <c r="J1277" s="72"/>
      <c r="K1277" s="73"/>
      <c r="L1277" s="72"/>
      <c r="M1277" s="64" t="str">
        <f t="shared" si="48"/>
        <v/>
      </c>
      <c r="N1277" s="65" t="str">
        <f t="shared" si="49"/>
        <v/>
      </c>
      <c r="O1277" s="76"/>
      <c r="P1277" s="77"/>
      <c r="Q1277" s="76"/>
    </row>
    <row r="1278" spans="2:17" ht="15" customHeight="1" x14ac:dyDescent="0.25">
      <c r="B1278" s="67"/>
      <c r="C1278" s="81"/>
      <c r="D1278" s="82"/>
      <c r="E1278" s="63" t="str">
        <f>IF($C1278&lt;&gt;"",VLOOKUP($C1278,T_Etablissements[#All],2,0),"")</f>
        <v/>
      </c>
      <c r="F1278" s="81"/>
      <c r="G1278" s="82"/>
      <c r="H1278" s="71"/>
      <c r="I1278" s="72"/>
      <c r="J1278" s="72"/>
      <c r="K1278" s="73"/>
      <c r="L1278" s="72"/>
      <c r="M1278" s="64" t="str">
        <f t="shared" si="48"/>
        <v/>
      </c>
      <c r="N1278" s="65" t="str">
        <f t="shared" si="49"/>
        <v/>
      </c>
      <c r="O1278" s="76"/>
      <c r="P1278" s="77"/>
      <c r="Q1278" s="76"/>
    </row>
    <row r="1279" spans="2:17" ht="15" customHeight="1" x14ac:dyDescent="0.25">
      <c r="B1279" s="67"/>
      <c r="C1279" s="81"/>
      <c r="D1279" s="82"/>
      <c r="E1279" s="63" t="str">
        <f>IF($C1279&lt;&gt;"",VLOOKUP($C1279,T_Etablissements[#All],2,0),"")</f>
        <v/>
      </c>
      <c r="F1279" s="81"/>
      <c r="G1279" s="82"/>
      <c r="H1279" s="71"/>
      <c r="I1279" s="72"/>
      <c r="J1279" s="72"/>
      <c r="K1279" s="73"/>
      <c r="L1279" s="72"/>
      <c r="M1279" s="64" t="str">
        <f t="shared" si="48"/>
        <v/>
      </c>
      <c r="N1279" s="65" t="str">
        <f t="shared" si="49"/>
        <v/>
      </c>
      <c r="O1279" s="76"/>
      <c r="P1279" s="77"/>
      <c r="Q1279" s="76"/>
    </row>
    <row r="1280" spans="2:17" ht="15" customHeight="1" x14ac:dyDescent="0.25">
      <c r="B1280" s="67"/>
      <c r="C1280" s="81"/>
      <c r="D1280" s="82"/>
      <c r="E1280" s="63" t="str">
        <f>IF($C1280&lt;&gt;"",VLOOKUP($C1280,T_Etablissements[#All],2,0),"")</f>
        <v/>
      </c>
      <c r="F1280" s="81"/>
      <c r="G1280" s="82"/>
      <c r="H1280" s="71"/>
      <c r="I1280" s="72"/>
      <c r="J1280" s="72"/>
      <c r="K1280" s="73"/>
      <c r="L1280" s="72"/>
      <c r="M1280" s="64" t="str">
        <f t="shared" si="48"/>
        <v/>
      </c>
      <c r="N1280" s="65" t="str">
        <f t="shared" si="49"/>
        <v/>
      </c>
      <c r="O1280" s="76"/>
      <c r="P1280" s="77"/>
      <c r="Q1280" s="76"/>
    </row>
    <row r="1281" spans="2:17" ht="15" customHeight="1" x14ac:dyDescent="0.25">
      <c r="B1281" s="67"/>
      <c r="C1281" s="81"/>
      <c r="D1281" s="82"/>
      <c r="E1281" s="63" t="str">
        <f>IF($C1281&lt;&gt;"",VLOOKUP($C1281,T_Etablissements[#All],2,0),"")</f>
        <v/>
      </c>
      <c r="F1281" s="81"/>
      <c r="G1281" s="82"/>
      <c r="H1281" s="71"/>
      <c r="I1281" s="72"/>
      <c r="J1281" s="72"/>
      <c r="K1281" s="73"/>
      <c r="L1281" s="72"/>
      <c r="M1281" s="64" t="str">
        <f t="shared" si="48"/>
        <v/>
      </c>
      <c r="N1281" s="65" t="str">
        <f t="shared" si="49"/>
        <v/>
      </c>
      <c r="O1281" s="76"/>
      <c r="P1281" s="77"/>
      <c r="Q1281" s="76"/>
    </row>
    <row r="1282" spans="2:17" ht="15" customHeight="1" x14ac:dyDescent="0.25">
      <c r="B1282" s="67"/>
      <c r="C1282" s="81"/>
      <c r="D1282" s="82"/>
      <c r="E1282" s="63" t="str">
        <f>IF($C1282&lt;&gt;"",VLOOKUP($C1282,T_Etablissements[#All],2,0),"")</f>
        <v/>
      </c>
      <c r="F1282" s="81"/>
      <c r="G1282" s="82"/>
      <c r="H1282" s="71"/>
      <c r="I1282" s="72"/>
      <c r="J1282" s="72"/>
      <c r="K1282" s="73"/>
      <c r="L1282" s="72"/>
      <c r="M1282" s="64" t="str">
        <f t="shared" si="48"/>
        <v/>
      </c>
      <c r="N1282" s="65" t="str">
        <f t="shared" si="49"/>
        <v/>
      </c>
      <c r="O1282" s="76"/>
      <c r="P1282" s="77"/>
      <c r="Q1282" s="76"/>
    </row>
    <row r="1283" spans="2:17" ht="15" customHeight="1" x14ac:dyDescent="0.25">
      <c r="B1283" s="67"/>
      <c r="C1283" s="81"/>
      <c r="D1283" s="82"/>
      <c r="E1283" s="63" t="str">
        <f>IF($C1283&lt;&gt;"",VLOOKUP($C1283,T_Etablissements[#All],2,0),"")</f>
        <v/>
      </c>
      <c r="F1283" s="81"/>
      <c r="G1283" s="82"/>
      <c r="H1283" s="71"/>
      <c r="I1283" s="72"/>
      <c r="J1283" s="72"/>
      <c r="K1283" s="73"/>
      <c r="L1283" s="72"/>
      <c r="M1283" s="64" t="str">
        <f t="shared" si="48"/>
        <v/>
      </c>
      <c r="N1283" s="65" t="str">
        <f t="shared" si="49"/>
        <v/>
      </c>
      <c r="O1283" s="76"/>
      <c r="P1283" s="77"/>
      <c r="Q1283" s="76"/>
    </row>
    <row r="1284" spans="2:17" ht="15" customHeight="1" x14ac:dyDescent="0.25">
      <c r="B1284" s="67"/>
      <c r="C1284" s="81"/>
      <c r="D1284" s="82"/>
      <c r="E1284" s="63" t="str">
        <f>IF($C1284&lt;&gt;"",VLOOKUP($C1284,T_Etablissements[#All],2,0),"")</f>
        <v/>
      </c>
      <c r="F1284" s="81"/>
      <c r="G1284" s="82"/>
      <c r="H1284" s="71"/>
      <c r="I1284" s="72"/>
      <c r="J1284" s="72"/>
      <c r="K1284" s="73"/>
      <c r="L1284" s="72"/>
      <c r="M1284" s="64" t="str">
        <f t="shared" si="48"/>
        <v/>
      </c>
      <c r="N1284" s="65" t="str">
        <f t="shared" si="49"/>
        <v/>
      </c>
      <c r="O1284" s="76"/>
      <c r="P1284" s="77"/>
      <c r="Q1284" s="76"/>
    </row>
    <row r="1285" spans="2:17" ht="15" customHeight="1" x14ac:dyDescent="0.25">
      <c r="B1285" s="67"/>
      <c r="C1285" s="81"/>
      <c r="D1285" s="82"/>
      <c r="E1285" s="63" t="str">
        <f>IF($C1285&lt;&gt;"",VLOOKUP($C1285,T_Etablissements[#All],2,0),"")</f>
        <v/>
      </c>
      <c r="F1285" s="81"/>
      <c r="G1285" s="82"/>
      <c r="H1285" s="71"/>
      <c r="I1285" s="72"/>
      <c r="J1285" s="72"/>
      <c r="K1285" s="73"/>
      <c r="L1285" s="72"/>
      <c r="M1285" s="64" t="str">
        <f t="shared" si="48"/>
        <v/>
      </c>
      <c r="N1285" s="65" t="str">
        <f t="shared" si="49"/>
        <v/>
      </c>
      <c r="O1285" s="76"/>
      <c r="P1285" s="77"/>
      <c r="Q1285" s="76"/>
    </row>
    <row r="1286" spans="2:17" ht="15" customHeight="1" x14ac:dyDescent="0.25">
      <c r="B1286" s="67"/>
      <c r="C1286" s="81"/>
      <c r="D1286" s="82"/>
      <c r="E1286" s="63" t="str">
        <f>IF($C1286&lt;&gt;"",VLOOKUP($C1286,T_Etablissements[#All],2,0),"")</f>
        <v/>
      </c>
      <c r="F1286" s="81"/>
      <c r="G1286" s="82"/>
      <c r="H1286" s="71"/>
      <c r="I1286" s="72"/>
      <c r="J1286" s="72"/>
      <c r="K1286" s="73"/>
      <c r="L1286" s="72"/>
      <c r="M1286" s="64" t="str">
        <f t="shared" si="48"/>
        <v/>
      </c>
      <c r="N1286" s="65" t="str">
        <f t="shared" si="49"/>
        <v/>
      </c>
      <c r="O1286" s="76"/>
      <c r="P1286" s="77"/>
      <c r="Q1286" s="76"/>
    </row>
    <row r="1287" spans="2:17" ht="15" customHeight="1" x14ac:dyDescent="0.25">
      <c r="B1287" s="67"/>
      <c r="C1287" s="81"/>
      <c r="D1287" s="82"/>
      <c r="E1287" s="63" t="str">
        <f>IF($C1287&lt;&gt;"",VLOOKUP($C1287,T_Etablissements[#All],2,0),"")</f>
        <v/>
      </c>
      <c r="F1287" s="81"/>
      <c r="G1287" s="82"/>
      <c r="H1287" s="71"/>
      <c r="I1287" s="72"/>
      <c r="J1287" s="72"/>
      <c r="K1287" s="73"/>
      <c r="L1287" s="72"/>
      <c r="M1287" s="64" t="str">
        <f t="shared" si="48"/>
        <v/>
      </c>
      <c r="N1287" s="65" t="str">
        <f t="shared" si="49"/>
        <v/>
      </c>
      <c r="O1287" s="76"/>
      <c r="P1287" s="77"/>
      <c r="Q1287" s="76"/>
    </row>
    <row r="1288" spans="2:17" ht="15" customHeight="1" x14ac:dyDescent="0.25">
      <c r="B1288" s="67"/>
      <c r="C1288" s="81"/>
      <c r="D1288" s="82"/>
      <c r="E1288" s="63" t="str">
        <f>IF($C1288&lt;&gt;"",VLOOKUP($C1288,T_Etablissements[#All],2,0),"")</f>
        <v/>
      </c>
      <c r="F1288" s="81"/>
      <c r="G1288" s="82"/>
      <c r="H1288" s="71"/>
      <c r="I1288" s="72"/>
      <c r="J1288" s="72"/>
      <c r="K1288" s="73"/>
      <c r="L1288" s="72"/>
      <c r="M1288" s="64" t="str">
        <f t="shared" si="48"/>
        <v/>
      </c>
      <c r="N1288" s="65" t="str">
        <f t="shared" si="49"/>
        <v/>
      </c>
      <c r="O1288" s="76"/>
      <c r="P1288" s="77"/>
      <c r="Q1288" s="76"/>
    </row>
    <row r="1289" spans="2:17" ht="15" customHeight="1" x14ac:dyDescent="0.25">
      <c r="B1289" s="67"/>
      <c r="C1289" s="81"/>
      <c r="D1289" s="82"/>
      <c r="E1289" s="63" t="str">
        <f>IF($C1289&lt;&gt;"",VLOOKUP($C1289,T_Etablissements[#All],2,0),"")</f>
        <v/>
      </c>
      <c r="F1289" s="81"/>
      <c r="G1289" s="82"/>
      <c r="H1289" s="71"/>
      <c r="I1289" s="72"/>
      <c r="J1289" s="72"/>
      <c r="K1289" s="73"/>
      <c r="L1289" s="72"/>
      <c r="M1289" s="64" t="str">
        <f t="shared" si="48"/>
        <v/>
      </c>
      <c r="N1289" s="65" t="str">
        <f t="shared" si="49"/>
        <v/>
      </c>
      <c r="O1289" s="76"/>
      <c r="P1289" s="77"/>
      <c r="Q1289" s="76"/>
    </row>
    <row r="1290" spans="2:17" ht="15" customHeight="1" x14ac:dyDescent="0.25">
      <c r="B1290" s="67"/>
      <c r="C1290" s="81"/>
      <c r="D1290" s="82"/>
      <c r="E1290" s="63" t="str">
        <f>IF($C1290&lt;&gt;"",VLOOKUP($C1290,T_Etablissements[#All],2,0),"")</f>
        <v/>
      </c>
      <c r="F1290" s="81"/>
      <c r="G1290" s="82"/>
      <c r="H1290" s="71"/>
      <c r="I1290" s="72"/>
      <c r="J1290" s="72"/>
      <c r="K1290" s="73"/>
      <c r="L1290" s="72"/>
      <c r="M1290" s="64" t="str">
        <f t="shared" si="48"/>
        <v/>
      </c>
      <c r="N1290" s="65" t="str">
        <f t="shared" si="49"/>
        <v/>
      </c>
      <c r="O1290" s="76"/>
      <c r="P1290" s="77"/>
      <c r="Q1290" s="76"/>
    </row>
    <row r="1291" spans="2:17" ht="15" customHeight="1" x14ac:dyDescent="0.25">
      <c r="B1291" s="67"/>
      <c r="C1291" s="81"/>
      <c r="D1291" s="82"/>
      <c r="E1291" s="63" t="str">
        <f>IF($C1291&lt;&gt;"",VLOOKUP($C1291,T_Etablissements[#All],2,0),"")</f>
        <v/>
      </c>
      <c r="F1291" s="81"/>
      <c r="G1291" s="82"/>
      <c r="H1291" s="71"/>
      <c r="I1291" s="72"/>
      <c r="J1291" s="72"/>
      <c r="K1291" s="73"/>
      <c r="L1291" s="72"/>
      <c r="M1291" s="64" t="str">
        <f t="shared" si="48"/>
        <v/>
      </c>
      <c r="N1291" s="65" t="str">
        <f t="shared" si="49"/>
        <v/>
      </c>
      <c r="O1291" s="76"/>
      <c r="P1291" s="77"/>
      <c r="Q1291" s="76"/>
    </row>
    <row r="1292" spans="2:17" ht="15" customHeight="1" x14ac:dyDescent="0.25">
      <c r="B1292" s="67"/>
      <c r="C1292" s="81"/>
      <c r="D1292" s="82"/>
      <c r="E1292" s="63" t="str">
        <f>IF($C1292&lt;&gt;"",VLOOKUP($C1292,T_Etablissements[#All],2,0),"")</f>
        <v/>
      </c>
      <c r="F1292" s="81"/>
      <c r="G1292" s="82"/>
      <c r="H1292" s="71"/>
      <c r="I1292" s="72"/>
      <c r="J1292" s="72"/>
      <c r="K1292" s="73"/>
      <c r="L1292" s="72"/>
      <c r="M1292" s="64" t="str">
        <f t="shared" si="48"/>
        <v/>
      </c>
      <c r="N1292" s="65" t="str">
        <f t="shared" si="49"/>
        <v/>
      </c>
      <c r="O1292" s="76"/>
      <c r="P1292" s="77"/>
      <c r="Q1292" s="76"/>
    </row>
    <row r="1293" spans="2:17" ht="15" customHeight="1" x14ac:dyDescent="0.25">
      <c r="B1293" s="67"/>
      <c r="C1293" s="81"/>
      <c r="D1293" s="82"/>
      <c r="E1293" s="63" t="str">
        <f>IF($C1293&lt;&gt;"",VLOOKUP($C1293,T_Etablissements[#All],2,0),"")</f>
        <v/>
      </c>
      <c r="F1293" s="81"/>
      <c r="G1293" s="82"/>
      <c r="H1293" s="71"/>
      <c r="I1293" s="72"/>
      <c r="J1293" s="72"/>
      <c r="K1293" s="73"/>
      <c r="L1293" s="72"/>
      <c r="M1293" s="64" t="str">
        <f t="shared" si="48"/>
        <v/>
      </c>
      <c r="N1293" s="65" t="str">
        <f t="shared" si="49"/>
        <v/>
      </c>
      <c r="O1293" s="76"/>
      <c r="P1293" s="77"/>
      <c r="Q1293" s="76"/>
    </row>
    <row r="1294" spans="2:17" ht="15" customHeight="1" x14ac:dyDescent="0.25">
      <c r="B1294" s="67"/>
      <c r="C1294" s="81"/>
      <c r="D1294" s="82"/>
      <c r="E1294" s="63" t="str">
        <f>IF($C1294&lt;&gt;"",VLOOKUP($C1294,T_Etablissements[#All],2,0),"")</f>
        <v/>
      </c>
      <c r="F1294" s="81"/>
      <c r="G1294" s="82"/>
      <c r="H1294" s="71"/>
      <c r="I1294" s="72"/>
      <c r="J1294" s="72"/>
      <c r="K1294" s="73"/>
      <c r="L1294" s="72"/>
      <c r="M1294" s="64" t="str">
        <f t="shared" si="48"/>
        <v/>
      </c>
      <c r="N1294" s="65" t="str">
        <f t="shared" si="49"/>
        <v/>
      </c>
      <c r="O1294" s="76"/>
      <c r="P1294" s="77"/>
      <c r="Q1294" s="76"/>
    </row>
    <row r="1295" spans="2:17" ht="15" customHeight="1" x14ac:dyDescent="0.25">
      <c r="B1295" s="67"/>
      <c r="C1295" s="81"/>
      <c r="D1295" s="82"/>
      <c r="E1295" s="63" t="str">
        <f>IF($C1295&lt;&gt;"",VLOOKUP($C1295,T_Etablissements[#All],2,0),"")</f>
        <v/>
      </c>
      <c r="F1295" s="81"/>
      <c r="G1295" s="82"/>
      <c r="H1295" s="71"/>
      <c r="I1295" s="72"/>
      <c r="J1295" s="72"/>
      <c r="K1295" s="73"/>
      <c r="L1295" s="72"/>
      <c r="M1295" s="64" t="str">
        <f t="shared" si="48"/>
        <v/>
      </c>
      <c r="N1295" s="65" t="str">
        <f t="shared" si="49"/>
        <v/>
      </c>
      <c r="O1295" s="76"/>
      <c r="P1295" s="77"/>
      <c r="Q1295" s="76"/>
    </row>
    <row r="1296" spans="2:17" ht="15" customHeight="1" x14ac:dyDescent="0.25">
      <c r="B1296" s="67"/>
      <c r="C1296" s="81"/>
      <c r="D1296" s="82"/>
      <c r="E1296" s="63" t="str">
        <f>IF($C1296&lt;&gt;"",VLOOKUP($C1296,T_Etablissements[#All],2,0),"")</f>
        <v/>
      </c>
      <c r="F1296" s="81"/>
      <c r="G1296" s="82"/>
      <c r="H1296" s="71"/>
      <c r="I1296" s="72"/>
      <c r="J1296" s="72"/>
      <c r="K1296" s="73"/>
      <c r="L1296" s="72"/>
      <c r="M1296" s="64" t="str">
        <f t="shared" si="48"/>
        <v/>
      </c>
      <c r="N1296" s="65" t="str">
        <f t="shared" si="49"/>
        <v/>
      </c>
      <c r="O1296" s="76"/>
      <c r="P1296" s="77"/>
      <c r="Q1296" s="76"/>
    </row>
    <row r="1297" spans="2:17" ht="15" customHeight="1" x14ac:dyDescent="0.25">
      <c r="B1297" s="67"/>
      <c r="C1297" s="81"/>
      <c r="D1297" s="82"/>
      <c r="E1297" s="63" t="str">
        <f>IF($C1297&lt;&gt;"",VLOOKUP($C1297,T_Etablissements[#All],2,0),"")</f>
        <v/>
      </c>
      <c r="F1297" s="81"/>
      <c r="G1297" s="82"/>
      <c r="H1297" s="71"/>
      <c r="I1297" s="72"/>
      <c r="J1297" s="72"/>
      <c r="K1297" s="73"/>
      <c r="L1297" s="72"/>
      <c r="M1297" s="64" t="str">
        <f t="shared" si="48"/>
        <v/>
      </c>
      <c r="N1297" s="65" t="str">
        <f t="shared" si="49"/>
        <v/>
      </c>
      <c r="O1297" s="76"/>
      <c r="P1297" s="77"/>
      <c r="Q1297" s="76"/>
    </row>
    <row r="1298" spans="2:17" ht="15" customHeight="1" x14ac:dyDescent="0.25">
      <c r="B1298" s="67"/>
      <c r="C1298" s="81"/>
      <c r="D1298" s="82"/>
      <c r="E1298" s="63" t="str">
        <f>IF($C1298&lt;&gt;"",VLOOKUP($C1298,T_Etablissements[#All],2,0),"")</f>
        <v/>
      </c>
      <c r="F1298" s="81"/>
      <c r="G1298" s="82"/>
      <c r="H1298" s="71"/>
      <c r="I1298" s="72"/>
      <c r="J1298" s="72"/>
      <c r="K1298" s="73"/>
      <c r="L1298" s="72"/>
      <c r="M1298" s="64" t="str">
        <f t="shared" si="48"/>
        <v/>
      </c>
      <c r="N1298" s="65" t="str">
        <f t="shared" si="49"/>
        <v/>
      </c>
      <c r="O1298" s="76"/>
      <c r="P1298" s="77"/>
      <c r="Q1298" s="76"/>
    </row>
    <row r="1299" spans="2:17" ht="15" customHeight="1" x14ac:dyDescent="0.25">
      <c r="B1299" s="67"/>
      <c r="C1299" s="81"/>
      <c r="D1299" s="82"/>
      <c r="E1299" s="63" t="str">
        <f>IF($C1299&lt;&gt;"",VLOOKUP($C1299,T_Etablissements[#All],2,0),"")</f>
        <v/>
      </c>
      <c r="F1299" s="81"/>
      <c r="G1299" s="82"/>
      <c r="H1299" s="71"/>
      <c r="I1299" s="72"/>
      <c r="J1299" s="72"/>
      <c r="K1299" s="73"/>
      <c r="L1299" s="72"/>
      <c r="M1299" s="64" t="str">
        <f t="shared" si="48"/>
        <v/>
      </c>
      <c r="N1299" s="65" t="str">
        <f t="shared" si="49"/>
        <v/>
      </c>
      <c r="O1299" s="76"/>
      <c r="P1299" s="77"/>
      <c r="Q1299" s="76"/>
    </row>
    <row r="1300" spans="2:17" ht="15" customHeight="1" x14ac:dyDescent="0.25">
      <c r="B1300" s="67"/>
      <c r="C1300" s="81"/>
      <c r="D1300" s="82"/>
      <c r="E1300" s="63" t="str">
        <f>IF($C1300&lt;&gt;"",VLOOKUP($C1300,T_Etablissements[#All],2,0),"")</f>
        <v/>
      </c>
      <c r="F1300" s="81"/>
      <c r="G1300" s="82"/>
      <c r="H1300" s="71"/>
      <c r="I1300" s="72"/>
      <c r="J1300" s="72"/>
      <c r="K1300" s="73"/>
      <c r="L1300" s="72"/>
      <c r="M1300" s="64" t="str">
        <f t="shared" si="48"/>
        <v/>
      </c>
      <c r="N1300" s="65" t="str">
        <f t="shared" si="49"/>
        <v/>
      </c>
      <c r="O1300" s="76"/>
      <c r="P1300" s="77"/>
      <c r="Q1300" s="76"/>
    </row>
    <row r="1301" spans="2:17" ht="15" customHeight="1" x14ac:dyDescent="0.25">
      <c r="B1301" s="67"/>
      <c r="C1301" s="81"/>
      <c r="D1301" s="82"/>
      <c r="E1301" s="63" t="str">
        <f>IF($C1301&lt;&gt;"",VLOOKUP($C1301,T_Etablissements[#All],2,0),"")</f>
        <v/>
      </c>
      <c r="F1301" s="81"/>
      <c r="G1301" s="82"/>
      <c r="H1301" s="71"/>
      <c r="I1301" s="72"/>
      <c r="J1301" s="72"/>
      <c r="K1301" s="73"/>
      <c r="L1301" s="72"/>
      <c r="M1301" s="64" t="str">
        <f t="shared" si="48"/>
        <v/>
      </c>
      <c r="N1301" s="65" t="str">
        <f t="shared" si="49"/>
        <v/>
      </c>
      <c r="O1301" s="76"/>
      <c r="P1301" s="77"/>
      <c r="Q1301" s="76"/>
    </row>
    <row r="1302" spans="2:17" ht="15" customHeight="1" x14ac:dyDescent="0.25">
      <c r="B1302" s="67"/>
      <c r="C1302" s="81"/>
      <c r="D1302" s="82"/>
      <c r="E1302" s="63" t="str">
        <f>IF($C1302&lt;&gt;"",VLOOKUP($C1302,T_Etablissements[#All],2,0),"")</f>
        <v/>
      </c>
      <c r="F1302" s="81"/>
      <c r="G1302" s="82"/>
      <c r="H1302" s="71"/>
      <c r="I1302" s="72"/>
      <c r="J1302" s="72"/>
      <c r="K1302" s="73"/>
      <c r="L1302" s="72"/>
      <c r="M1302" s="64" t="str">
        <f t="shared" si="48"/>
        <v/>
      </c>
      <c r="N1302" s="65" t="str">
        <f t="shared" si="49"/>
        <v/>
      </c>
      <c r="O1302" s="76"/>
      <c r="P1302" s="77"/>
      <c r="Q1302" s="76"/>
    </row>
    <row r="1303" spans="2:17" ht="15" customHeight="1" x14ac:dyDescent="0.25">
      <c r="B1303" s="67"/>
      <c r="C1303" s="81"/>
      <c r="D1303" s="82"/>
      <c r="E1303" s="63" t="str">
        <f>IF($C1303&lt;&gt;"",VLOOKUP($C1303,T_Etablissements[#All],2,0),"")</f>
        <v/>
      </c>
      <c r="F1303" s="81"/>
      <c r="G1303" s="82"/>
      <c r="H1303" s="71"/>
      <c r="I1303" s="72"/>
      <c r="J1303" s="72"/>
      <c r="K1303" s="73"/>
      <c r="L1303" s="72"/>
      <c r="M1303" s="64" t="str">
        <f t="shared" si="48"/>
        <v/>
      </c>
      <c r="N1303" s="65" t="str">
        <f t="shared" si="49"/>
        <v/>
      </c>
      <c r="O1303" s="76"/>
      <c r="P1303" s="77"/>
      <c r="Q1303" s="76"/>
    </row>
    <row r="1304" spans="2:17" ht="15" customHeight="1" x14ac:dyDescent="0.25">
      <c r="B1304" s="67"/>
      <c r="C1304" s="81"/>
      <c r="D1304" s="82"/>
      <c r="E1304" s="63" t="str">
        <f>IF($C1304&lt;&gt;"",VLOOKUP($C1304,T_Etablissements[#All],2,0),"")</f>
        <v/>
      </c>
      <c r="F1304" s="81"/>
      <c r="G1304" s="82"/>
      <c r="H1304" s="71"/>
      <c r="I1304" s="72"/>
      <c r="J1304" s="72"/>
      <c r="K1304" s="73"/>
      <c r="L1304" s="72"/>
      <c r="M1304" s="64" t="str">
        <f t="shared" si="48"/>
        <v/>
      </c>
      <c r="N1304" s="65" t="str">
        <f t="shared" si="49"/>
        <v/>
      </c>
      <c r="O1304" s="76"/>
      <c r="P1304" s="77"/>
      <c r="Q1304" s="76"/>
    </row>
    <row r="1305" spans="2:17" ht="15" customHeight="1" x14ac:dyDescent="0.25">
      <c r="B1305" s="67"/>
      <c r="C1305" s="81"/>
      <c r="D1305" s="82"/>
      <c r="E1305" s="63" t="str">
        <f>IF($C1305&lt;&gt;"",VLOOKUP($C1305,T_Etablissements[#All],2,0),"")</f>
        <v/>
      </c>
      <c r="F1305" s="81"/>
      <c r="G1305" s="82"/>
      <c r="H1305" s="71"/>
      <c r="I1305" s="72"/>
      <c r="J1305" s="72"/>
      <c r="K1305" s="73"/>
      <c r="L1305" s="72"/>
      <c r="M1305" s="64" t="str">
        <f t="shared" si="48"/>
        <v/>
      </c>
      <c r="N1305" s="65" t="str">
        <f t="shared" si="49"/>
        <v/>
      </c>
      <c r="O1305" s="76"/>
      <c r="P1305" s="77"/>
      <c r="Q1305" s="76"/>
    </row>
    <row r="1306" spans="2:17" ht="15" customHeight="1" x14ac:dyDescent="0.25">
      <c r="B1306" s="67"/>
      <c r="C1306" s="81"/>
      <c r="D1306" s="82"/>
      <c r="E1306" s="63" t="str">
        <f>IF($C1306&lt;&gt;"",VLOOKUP($C1306,T_Etablissements[#All],2,0),"")</f>
        <v/>
      </c>
      <c r="F1306" s="81"/>
      <c r="G1306" s="82"/>
      <c r="H1306" s="71"/>
      <c r="I1306" s="72"/>
      <c r="J1306" s="72"/>
      <c r="K1306" s="73"/>
      <c r="L1306" s="72"/>
      <c r="M1306" s="64" t="str">
        <f t="shared" si="48"/>
        <v/>
      </c>
      <c r="N1306" s="65" t="str">
        <f t="shared" si="49"/>
        <v/>
      </c>
      <c r="O1306" s="76"/>
      <c r="P1306" s="77"/>
      <c r="Q1306" s="76"/>
    </row>
    <row r="1307" spans="2:17" ht="15" customHeight="1" x14ac:dyDescent="0.25">
      <c r="B1307" s="67"/>
      <c r="C1307" s="81"/>
      <c r="D1307" s="82"/>
      <c r="E1307" s="63" t="str">
        <f>IF($C1307&lt;&gt;"",VLOOKUP($C1307,T_Etablissements[#All],2,0),"")</f>
        <v/>
      </c>
      <c r="F1307" s="81"/>
      <c r="G1307" s="82"/>
      <c r="H1307" s="71"/>
      <c r="I1307" s="72"/>
      <c r="J1307" s="72"/>
      <c r="K1307" s="73"/>
      <c r="L1307" s="72"/>
      <c r="M1307" s="64" t="str">
        <f t="shared" si="48"/>
        <v/>
      </c>
      <c r="N1307" s="65" t="str">
        <f t="shared" si="49"/>
        <v/>
      </c>
      <c r="O1307" s="76"/>
      <c r="P1307" s="77"/>
      <c r="Q1307" s="76"/>
    </row>
    <row r="1308" spans="2:17" ht="15" customHeight="1" x14ac:dyDescent="0.25">
      <c r="B1308" s="67"/>
      <c r="C1308" s="81"/>
      <c r="D1308" s="82"/>
      <c r="E1308" s="63" t="str">
        <f>IF($C1308&lt;&gt;"",VLOOKUP($C1308,T_Etablissements[#All],2,0),"")</f>
        <v/>
      </c>
      <c r="F1308" s="81"/>
      <c r="G1308" s="82"/>
      <c r="H1308" s="71"/>
      <c r="I1308" s="72"/>
      <c r="J1308" s="72"/>
      <c r="K1308" s="73"/>
      <c r="L1308" s="72"/>
      <c r="M1308" s="64" t="str">
        <f t="shared" si="48"/>
        <v/>
      </c>
      <c r="N1308" s="65" t="str">
        <f t="shared" si="49"/>
        <v/>
      </c>
      <c r="O1308" s="76"/>
      <c r="P1308" s="77"/>
      <c r="Q1308" s="76"/>
    </row>
    <row r="1309" spans="2:17" ht="15" customHeight="1" x14ac:dyDescent="0.25">
      <c r="B1309" s="67"/>
      <c r="C1309" s="81"/>
      <c r="D1309" s="82"/>
      <c r="E1309" s="63" t="str">
        <f>IF($C1309&lt;&gt;"",VLOOKUP($C1309,T_Etablissements[#All],2,0),"")</f>
        <v/>
      </c>
      <c r="F1309" s="81"/>
      <c r="G1309" s="82"/>
      <c r="H1309" s="71"/>
      <c r="I1309" s="72"/>
      <c r="J1309" s="72"/>
      <c r="K1309" s="73"/>
      <c r="L1309" s="72"/>
      <c r="M1309" s="64" t="str">
        <f t="shared" si="48"/>
        <v/>
      </c>
      <c r="N1309" s="65" t="str">
        <f t="shared" si="49"/>
        <v/>
      </c>
      <c r="O1309" s="76"/>
      <c r="P1309" s="77"/>
      <c r="Q1309" s="76"/>
    </row>
    <row r="1310" spans="2:17" ht="15" customHeight="1" x14ac:dyDescent="0.25">
      <c r="B1310" s="67"/>
      <c r="C1310" s="81"/>
      <c r="D1310" s="82"/>
      <c r="E1310" s="63" t="str">
        <f>IF($C1310&lt;&gt;"",VLOOKUP($C1310,T_Etablissements[#All],2,0),"")</f>
        <v/>
      </c>
      <c r="F1310" s="81"/>
      <c r="G1310" s="82"/>
      <c r="H1310" s="71"/>
      <c r="I1310" s="72"/>
      <c r="J1310" s="72"/>
      <c r="K1310" s="73"/>
      <c r="L1310" s="72"/>
      <c r="M1310" s="64" t="str">
        <f t="shared" si="48"/>
        <v/>
      </c>
      <c r="N1310" s="65" t="str">
        <f t="shared" si="49"/>
        <v/>
      </c>
      <c r="O1310" s="76"/>
      <c r="P1310" s="77"/>
      <c r="Q1310" s="76"/>
    </row>
    <row r="1311" spans="2:17" ht="15" customHeight="1" x14ac:dyDescent="0.25">
      <c r="B1311" s="67"/>
      <c r="C1311" s="81"/>
      <c r="D1311" s="82"/>
      <c r="E1311" s="63" t="str">
        <f>IF($C1311&lt;&gt;"",VLOOKUP($C1311,T_Etablissements[#All],2,0),"")</f>
        <v/>
      </c>
      <c r="F1311" s="81"/>
      <c r="G1311" s="82"/>
      <c r="H1311" s="71"/>
      <c r="I1311" s="72"/>
      <c r="J1311" s="72"/>
      <c r="K1311" s="73"/>
      <c r="L1311" s="72"/>
      <c r="M1311" s="64" t="str">
        <f t="shared" si="48"/>
        <v/>
      </c>
      <c r="N1311" s="65" t="str">
        <f t="shared" si="49"/>
        <v/>
      </c>
      <c r="O1311" s="76"/>
      <c r="P1311" s="77"/>
      <c r="Q1311" s="76"/>
    </row>
    <row r="1312" spans="2:17" ht="15" customHeight="1" x14ac:dyDescent="0.25">
      <c r="B1312" s="67"/>
      <c r="C1312" s="81"/>
      <c r="D1312" s="82"/>
      <c r="E1312" s="63" t="str">
        <f>IF($C1312&lt;&gt;"",VLOOKUP($C1312,T_Etablissements[#All],2,0),"")</f>
        <v/>
      </c>
      <c r="F1312" s="81"/>
      <c r="G1312" s="82"/>
      <c r="H1312" s="71"/>
      <c r="I1312" s="72"/>
      <c r="J1312" s="72"/>
      <c r="K1312" s="73"/>
      <c r="L1312" s="72"/>
      <c r="M1312" s="64" t="str">
        <f t="shared" si="48"/>
        <v/>
      </c>
      <c r="N1312" s="65" t="str">
        <f t="shared" si="49"/>
        <v/>
      </c>
      <c r="O1312" s="76"/>
      <c r="P1312" s="77"/>
      <c r="Q1312" s="76"/>
    </row>
    <row r="1313" spans="2:17" ht="15" customHeight="1" x14ac:dyDescent="0.25">
      <c r="B1313" s="67"/>
      <c r="C1313" s="81"/>
      <c r="D1313" s="82"/>
      <c r="E1313" s="63" t="str">
        <f>IF($C1313&lt;&gt;"",VLOOKUP($C1313,T_Etablissements[#All],2,0),"")</f>
        <v/>
      </c>
      <c r="F1313" s="81"/>
      <c r="G1313" s="82"/>
      <c r="H1313" s="71"/>
      <c r="I1313" s="72"/>
      <c r="J1313" s="72"/>
      <c r="K1313" s="73"/>
      <c r="L1313" s="72"/>
      <c r="M1313" s="64" t="str">
        <f t="shared" si="48"/>
        <v/>
      </c>
      <c r="N1313" s="65" t="str">
        <f t="shared" si="49"/>
        <v/>
      </c>
      <c r="O1313" s="76"/>
      <c r="P1313" s="77"/>
      <c r="Q1313" s="76"/>
    </row>
    <row r="1314" spans="2:17" ht="15" customHeight="1" x14ac:dyDescent="0.25">
      <c r="B1314" s="67"/>
      <c r="C1314" s="81"/>
      <c r="D1314" s="82"/>
      <c r="E1314" s="63" t="str">
        <f>IF($C1314&lt;&gt;"",VLOOKUP($C1314,T_Etablissements[#All],2,0),"")</f>
        <v/>
      </c>
      <c r="F1314" s="81"/>
      <c r="G1314" s="82"/>
      <c r="H1314" s="71"/>
      <c r="I1314" s="72"/>
      <c r="J1314" s="72"/>
      <c r="K1314" s="73"/>
      <c r="L1314" s="72"/>
      <c r="M1314" s="64" t="str">
        <f t="shared" si="48"/>
        <v/>
      </c>
      <c r="N1314" s="65" t="str">
        <f t="shared" si="49"/>
        <v/>
      </c>
      <c r="O1314" s="76"/>
      <c r="P1314" s="77"/>
      <c r="Q1314" s="76"/>
    </row>
    <row r="1315" spans="2:17" ht="15" customHeight="1" x14ac:dyDescent="0.25">
      <c r="B1315" s="67"/>
      <c r="C1315" s="81"/>
      <c r="D1315" s="82"/>
      <c r="E1315" s="63" t="str">
        <f>IF($C1315&lt;&gt;"",VLOOKUP($C1315,T_Etablissements[#All],2,0),"")</f>
        <v/>
      </c>
      <c r="F1315" s="81"/>
      <c r="G1315" s="82"/>
      <c r="H1315" s="71"/>
      <c r="I1315" s="72"/>
      <c r="J1315" s="72"/>
      <c r="K1315" s="73"/>
      <c r="L1315" s="72"/>
      <c r="M1315" s="64" t="str">
        <f t="shared" si="48"/>
        <v/>
      </c>
      <c r="N1315" s="65" t="str">
        <f t="shared" si="49"/>
        <v/>
      </c>
      <c r="O1315" s="76"/>
      <c r="P1315" s="77"/>
      <c r="Q1315" s="76"/>
    </row>
    <row r="1316" spans="2:17" ht="15" customHeight="1" x14ac:dyDescent="0.25">
      <c r="B1316" s="67"/>
      <c r="C1316" s="81"/>
      <c r="D1316" s="82"/>
      <c r="E1316" s="63" t="str">
        <f>IF($C1316&lt;&gt;"",VLOOKUP($C1316,T_Etablissements[#All],2,0),"")</f>
        <v/>
      </c>
      <c r="F1316" s="81"/>
      <c r="G1316" s="82"/>
      <c r="H1316" s="71"/>
      <c r="I1316" s="72"/>
      <c r="J1316" s="72"/>
      <c r="K1316" s="73"/>
      <c r="L1316" s="72"/>
      <c r="M1316" s="64" t="str">
        <f t="shared" ref="M1316:M1379" si="50">IF($L1316&lt;&gt;"",YEARFRAC($J1316,$L1316,4)*12,"")</f>
        <v/>
      </c>
      <c r="N1316" s="65" t="str">
        <f t="shared" ref="N1316:N1379" si="51">IF($L1316&lt;&gt;"",$K1316/12*(YEARFRAC($J1316,$L1316,4)*12),"")</f>
        <v/>
      </c>
      <c r="O1316" s="76"/>
      <c r="P1316" s="77"/>
      <c r="Q1316" s="76"/>
    </row>
    <row r="1317" spans="2:17" ht="15" customHeight="1" x14ac:dyDescent="0.25">
      <c r="B1317" s="67"/>
      <c r="C1317" s="81"/>
      <c r="D1317" s="82"/>
      <c r="E1317" s="63" t="str">
        <f>IF($C1317&lt;&gt;"",VLOOKUP($C1317,T_Etablissements[#All],2,0),"")</f>
        <v/>
      </c>
      <c r="F1317" s="81"/>
      <c r="G1317" s="82"/>
      <c r="H1317" s="71"/>
      <c r="I1317" s="72"/>
      <c r="J1317" s="72"/>
      <c r="K1317" s="73"/>
      <c r="L1317" s="72"/>
      <c r="M1317" s="64" t="str">
        <f t="shared" si="50"/>
        <v/>
      </c>
      <c r="N1317" s="65" t="str">
        <f t="shared" si="51"/>
        <v/>
      </c>
      <c r="O1317" s="76"/>
      <c r="P1317" s="77"/>
      <c r="Q1317" s="76"/>
    </row>
    <row r="1318" spans="2:17" ht="15" customHeight="1" x14ac:dyDescent="0.25">
      <c r="B1318" s="67"/>
      <c r="C1318" s="81"/>
      <c r="D1318" s="82"/>
      <c r="E1318" s="63" t="str">
        <f>IF($C1318&lt;&gt;"",VLOOKUP($C1318,T_Etablissements[#All],2,0),"")</f>
        <v/>
      </c>
      <c r="F1318" s="81"/>
      <c r="G1318" s="82"/>
      <c r="H1318" s="71"/>
      <c r="I1318" s="72"/>
      <c r="J1318" s="72"/>
      <c r="K1318" s="73"/>
      <c r="L1318" s="72"/>
      <c r="M1318" s="64" t="str">
        <f t="shared" si="50"/>
        <v/>
      </c>
      <c r="N1318" s="65" t="str">
        <f t="shared" si="51"/>
        <v/>
      </c>
      <c r="O1318" s="76"/>
      <c r="P1318" s="77"/>
      <c r="Q1318" s="76"/>
    </row>
    <row r="1319" spans="2:17" ht="15" customHeight="1" x14ac:dyDescent="0.25">
      <c r="B1319" s="67"/>
      <c r="C1319" s="81"/>
      <c r="D1319" s="82"/>
      <c r="E1319" s="63" t="str">
        <f>IF($C1319&lt;&gt;"",VLOOKUP($C1319,T_Etablissements[#All],2,0),"")</f>
        <v/>
      </c>
      <c r="F1319" s="81"/>
      <c r="G1319" s="82"/>
      <c r="H1319" s="71"/>
      <c r="I1319" s="72"/>
      <c r="J1319" s="72"/>
      <c r="K1319" s="73"/>
      <c r="L1319" s="72"/>
      <c r="M1319" s="64" t="str">
        <f t="shared" si="50"/>
        <v/>
      </c>
      <c r="N1319" s="65" t="str">
        <f t="shared" si="51"/>
        <v/>
      </c>
      <c r="O1319" s="76"/>
      <c r="P1319" s="77"/>
      <c r="Q1319" s="76"/>
    </row>
    <row r="1320" spans="2:17" ht="15" customHeight="1" x14ac:dyDescent="0.25">
      <c r="B1320" s="67"/>
      <c r="C1320" s="81"/>
      <c r="D1320" s="82"/>
      <c r="E1320" s="63" t="str">
        <f>IF($C1320&lt;&gt;"",VLOOKUP($C1320,T_Etablissements[#All],2,0),"")</f>
        <v/>
      </c>
      <c r="F1320" s="81"/>
      <c r="G1320" s="82"/>
      <c r="H1320" s="71"/>
      <c r="I1320" s="72"/>
      <c r="J1320" s="72"/>
      <c r="K1320" s="73"/>
      <c r="L1320" s="72"/>
      <c r="M1320" s="64" t="str">
        <f t="shared" si="50"/>
        <v/>
      </c>
      <c r="N1320" s="65" t="str">
        <f t="shared" si="51"/>
        <v/>
      </c>
      <c r="O1320" s="76"/>
      <c r="P1320" s="77"/>
      <c r="Q1320" s="76"/>
    </row>
    <row r="1321" spans="2:17" ht="15" customHeight="1" x14ac:dyDescent="0.25">
      <c r="B1321" s="67"/>
      <c r="C1321" s="81"/>
      <c r="D1321" s="82"/>
      <c r="E1321" s="63" t="str">
        <f>IF($C1321&lt;&gt;"",VLOOKUP($C1321,T_Etablissements[#All],2,0),"")</f>
        <v/>
      </c>
      <c r="F1321" s="81"/>
      <c r="G1321" s="82"/>
      <c r="H1321" s="71"/>
      <c r="I1321" s="72"/>
      <c r="J1321" s="72"/>
      <c r="K1321" s="73"/>
      <c r="L1321" s="72"/>
      <c r="M1321" s="64" t="str">
        <f t="shared" si="50"/>
        <v/>
      </c>
      <c r="N1321" s="65" t="str">
        <f t="shared" si="51"/>
        <v/>
      </c>
      <c r="O1321" s="76"/>
      <c r="P1321" s="77"/>
      <c r="Q1321" s="76"/>
    </row>
    <row r="1322" spans="2:17" ht="15" customHeight="1" x14ac:dyDescent="0.25">
      <c r="B1322" s="67"/>
      <c r="C1322" s="81"/>
      <c r="D1322" s="82"/>
      <c r="E1322" s="63" t="str">
        <f>IF($C1322&lt;&gt;"",VLOOKUP($C1322,T_Etablissements[#All],2,0),"")</f>
        <v/>
      </c>
      <c r="F1322" s="81"/>
      <c r="G1322" s="82"/>
      <c r="H1322" s="71"/>
      <c r="I1322" s="72"/>
      <c r="J1322" s="72"/>
      <c r="K1322" s="73"/>
      <c r="L1322" s="72"/>
      <c r="M1322" s="64" t="str">
        <f t="shared" si="50"/>
        <v/>
      </c>
      <c r="N1322" s="65" t="str">
        <f t="shared" si="51"/>
        <v/>
      </c>
      <c r="O1322" s="76"/>
      <c r="P1322" s="77"/>
      <c r="Q1322" s="76"/>
    </row>
    <row r="1323" spans="2:17" ht="15" customHeight="1" x14ac:dyDescent="0.25">
      <c r="B1323" s="67"/>
      <c r="C1323" s="81"/>
      <c r="D1323" s="82"/>
      <c r="E1323" s="63" t="str">
        <f>IF($C1323&lt;&gt;"",VLOOKUP($C1323,T_Etablissements[#All],2,0),"")</f>
        <v/>
      </c>
      <c r="F1323" s="81"/>
      <c r="G1323" s="82"/>
      <c r="H1323" s="71"/>
      <c r="I1323" s="72"/>
      <c r="J1323" s="72"/>
      <c r="K1323" s="73"/>
      <c r="L1323" s="72"/>
      <c r="M1323" s="64" t="str">
        <f t="shared" si="50"/>
        <v/>
      </c>
      <c r="N1323" s="65" t="str">
        <f t="shared" si="51"/>
        <v/>
      </c>
      <c r="O1323" s="76"/>
      <c r="P1323" s="77"/>
      <c r="Q1323" s="76"/>
    </row>
    <row r="1324" spans="2:17" ht="15" customHeight="1" x14ac:dyDescent="0.25">
      <c r="B1324" s="67"/>
      <c r="C1324" s="81"/>
      <c r="D1324" s="82"/>
      <c r="E1324" s="63" t="str">
        <f>IF($C1324&lt;&gt;"",VLOOKUP($C1324,T_Etablissements[#All],2,0),"")</f>
        <v/>
      </c>
      <c r="F1324" s="81"/>
      <c r="G1324" s="82"/>
      <c r="H1324" s="71"/>
      <c r="I1324" s="72"/>
      <c r="J1324" s="72"/>
      <c r="K1324" s="73"/>
      <c r="L1324" s="72"/>
      <c r="M1324" s="64" t="str">
        <f t="shared" si="50"/>
        <v/>
      </c>
      <c r="N1324" s="65" t="str">
        <f t="shared" si="51"/>
        <v/>
      </c>
      <c r="O1324" s="76"/>
      <c r="P1324" s="77"/>
      <c r="Q1324" s="76"/>
    </row>
    <row r="1325" spans="2:17" ht="15" customHeight="1" x14ac:dyDescent="0.25">
      <c r="B1325" s="67"/>
      <c r="C1325" s="81"/>
      <c r="D1325" s="82"/>
      <c r="E1325" s="63" t="str">
        <f>IF($C1325&lt;&gt;"",VLOOKUP($C1325,T_Etablissements[#All],2,0),"")</f>
        <v/>
      </c>
      <c r="F1325" s="81"/>
      <c r="G1325" s="82"/>
      <c r="H1325" s="71"/>
      <c r="I1325" s="72"/>
      <c r="J1325" s="72"/>
      <c r="K1325" s="73"/>
      <c r="L1325" s="72"/>
      <c r="M1325" s="64" t="str">
        <f t="shared" si="50"/>
        <v/>
      </c>
      <c r="N1325" s="65" t="str">
        <f t="shared" si="51"/>
        <v/>
      </c>
      <c r="O1325" s="76"/>
      <c r="P1325" s="77"/>
      <c r="Q1325" s="76"/>
    </row>
    <row r="1326" spans="2:17" ht="15" customHeight="1" x14ac:dyDescent="0.25">
      <c r="B1326" s="67"/>
      <c r="C1326" s="81"/>
      <c r="D1326" s="82"/>
      <c r="E1326" s="63" t="str">
        <f>IF($C1326&lt;&gt;"",VLOOKUP($C1326,T_Etablissements[#All],2,0),"")</f>
        <v/>
      </c>
      <c r="F1326" s="81"/>
      <c r="G1326" s="82"/>
      <c r="H1326" s="71"/>
      <c r="I1326" s="72"/>
      <c r="J1326" s="72"/>
      <c r="K1326" s="73"/>
      <c r="L1326" s="72"/>
      <c r="M1326" s="64" t="str">
        <f t="shared" si="50"/>
        <v/>
      </c>
      <c r="N1326" s="65" t="str">
        <f t="shared" si="51"/>
        <v/>
      </c>
      <c r="O1326" s="76"/>
      <c r="P1326" s="77"/>
      <c r="Q1326" s="76"/>
    </row>
    <row r="1327" spans="2:17" ht="15" customHeight="1" x14ac:dyDescent="0.25">
      <c r="B1327" s="67"/>
      <c r="C1327" s="81"/>
      <c r="D1327" s="82"/>
      <c r="E1327" s="63" t="str">
        <f>IF($C1327&lt;&gt;"",VLOOKUP($C1327,T_Etablissements[#All],2,0),"")</f>
        <v/>
      </c>
      <c r="F1327" s="81"/>
      <c r="G1327" s="82"/>
      <c r="H1327" s="71"/>
      <c r="I1327" s="72"/>
      <c r="J1327" s="72"/>
      <c r="K1327" s="73"/>
      <c r="L1327" s="72"/>
      <c r="M1327" s="64" t="str">
        <f t="shared" si="50"/>
        <v/>
      </c>
      <c r="N1327" s="65" t="str">
        <f t="shared" si="51"/>
        <v/>
      </c>
      <c r="O1327" s="76"/>
      <c r="P1327" s="77"/>
      <c r="Q1327" s="76"/>
    </row>
    <row r="1328" spans="2:17" ht="15" customHeight="1" x14ac:dyDescent="0.25">
      <c r="B1328" s="67"/>
      <c r="C1328" s="81"/>
      <c r="D1328" s="82"/>
      <c r="E1328" s="63" t="str">
        <f>IF($C1328&lt;&gt;"",VLOOKUP($C1328,T_Etablissements[#All],2,0),"")</f>
        <v/>
      </c>
      <c r="F1328" s="81"/>
      <c r="G1328" s="82"/>
      <c r="H1328" s="71"/>
      <c r="I1328" s="72"/>
      <c r="J1328" s="72"/>
      <c r="K1328" s="73"/>
      <c r="L1328" s="72"/>
      <c r="M1328" s="64" t="str">
        <f t="shared" si="50"/>
        <v/>
      </c>
      <c r="N1328" s="65" t="str">
        <f t="shared" si="51"/>
        <v/>
      </c>
      <c r="O1328" s="76"/>
      <c r="P1328" s="77"/>
      <c r="Q1328" s="76"/>
    </row>
    <row r="1329" spans="2:17" ht="15" customHeight="1" x14ac:dyDescent="0.25">
      <c r="B1329" s="67"/>
      <c r="C1329" s="81"/>
      <c r="D1329" s="82"/>
      <c r="E1329" s="63" t="str">
        <f>IF($C1329&lt;&gt;"",VLOOKUP($C1329,T_Etablissements[#All],2,0),"")</f>
        <v/>
      </c>
      <c r="F1329" s="81"/>
      <c r="G1329" s="82"/>
      <c r="H1329" s="71"/>
      <c r="I1329" s="72"/>
      <c r="J1329" s="72"/>
      <c r="K1329" s="73"/>
      <c r="L1329" s="72"/>
      <c r="M1329" s="64" t="str">
        <f t="shared" si="50"/>
        <v/>
      </c>
      <c r="N1329" s="65" t="str">
        <f t="shared" si="51"/>
        <v/>
      </c>
      <c r="O1329" s="76"/>
      <c r="P1329" s="77"/>
      <c r="Q1329" s="76"/>
    </row>
    <row r="1330" spans="2:17" ht="15" customHeight="1" x14ac:dyDescent="0.25">
      <c r="B1330" s="67"/>
      <c r="C1330" s="81"/>
      <c r="D1330" s="82"/>
      <c r="E1330" s="63" t="str">
        <f>IF($C1330&lt;&gt;"",VLOOKUP($C1330,T_Etablissements[#All],2,0),"")</f>
        <v/>
      </c>
      <c r="F1330" s="81"/>
      <c r="G1330" s="82"/>
      <c r="H1330" s="71"/>
      <c r="I1330" s="72"/>
      <c r="J1330" s="72"/>
      <c r="K1330" s="73"/>
      <c r="L1330" s="72"/>
      <c r="M1330" s="64" t="str">
        <f t="shared" si="50"/>
        <v/>
      </c>
      <c r="N1330" s="65" t="str">
        <f t="shared" si="51"/>
        <v/>
      </c>
      <c r="O1330" s="76"/>
      <c r="P1330" s="77"/>
      <c r="Q1330" s="76"/>
    </row>
    <row r="1331" spans="2:17" ht="15" customHeight="1" x14ac:dyDescent="0.25">
      <c r="B1331" s="67"/>
      <c r="C1331" s="81"/>
      <c r="D1331" s="82"/>
      <c r="E1331" s="63" t="str">
        <f>IF($C1331&lt;&gt;"",VLOOKUP($C1331,T_Etablissements[#All],2,0),"")</f>
        <v/>
      </c>
      <c r="F1331" s="81"/>
      <c r="G1331" s="82"/>
      <c r="H1331" s="71"/>
      <c r="I1331" s="72"/>
      <c r="J1331" s="72"/>
      <c r="K1331" s="73"/>
      <c r="L1331" s="72"/>
      <c r="M1331" s="64" t="str">
        <f t="shared" si="50"/>
        <v/>
      </c>
      <c r="N1331" s="65" t="str">
        <f t="shared" si="51"/>
        <v/>
      </c>
      <c r="O1331" s="76"/>
      <c r="P1331" s="77"/>
      <c r="Q1331" s="76"/>
    </row>
    <row r="1332" spans="2:17" ht="15" customHeight="1" x14ac:dyDescent="0.25">
      <c r="B1332" s="67"/>
      <c r="C1332" s="81"/>
      <c r="D1332" s="82"/>
      <c r="E1332" s="63" t="str">
        <f>IF($C1332&lt;&gt;"",VLOOKUP($C1332,T_Etablissements[#All],2,0),"")</f>
        <v/>
      </c>
      <c r="F1332" s="81"/>
      <c r="G1332" s="82"/>
      <c r="H1332" s="71"/>
      <c r="I1332" s="72"/>
      <c r="J1332" s="72"/>
      <c r="K1332" s="73"/>
      <c r="L1332" s="72"/>
      <c r="M1332" s="64" t="str">
        <f t="shared" si="50"/>
        <v/>
      </c>
      <c r="N1332" s="65" t="str">
        <f t="shared" si="51"/>
        <v/>
      </c>
      <c r="O1332" s="76"/>
      <c r="P1332" s="77"/>
      <c r="Q1332" s="76"/>
    </row>
    <row r="1333" spans="2:17" ht="15" customHeight="1" x14ac:dyDescent="0.25">
      <c r="B1333" s="67"/>
      <c r="C1333" s="81"/>
      <c r="D1333" s="82"/>
      <c r="E1333" s="63" t="str">
        <f>IF($C1333&lt;&gt;"",VLOOKUP($C1333,T_Etablissements[#All],2,0),"")</f>
        <v/>
      </c>
      <c r="F1333" s="81"/>
      <c r="G1333" s="82"/>
      <c r="H1333" s="71"/>
      <c r="I1333" s="72"/>
      <c r="J1333" s="72"/>
      <c r="K1333" s="73"/>
      <c r="L1333" s="72"/>
      <c r="M1333" s="64" t="str">
        <f t="shared" si="50"/>
        <v/>
      </c>
      <c r="N1333" s="65" t="str">
        <f t="shared" si="51"/>
        <v/>
      </c>
      <c r="O1333" s="76"/>
      <c r="P1333" s="77"/>
      <c r="Q1333" s="76"/>
    </row>
    <row r="1334" spans="2:17" ht="15" customHeight="1" x14ac:dyDescent="0.25">
      <c r="B1334" s="67"/>
      <c r="C1334" s="81"/>
      <c r="D1334" s="82"/>
      <c r="E1334" s="63" t="str">
        <f>IF($C1334&lt;&gt;"",VLOOKUP($C1334,T_Etablissements[#All],2,0),"")</f>
        <v/>
      </c>
      <c r="F1334" s="81"/>
      <c r="G1334" s="82"/>
      <c r="H1334" s="71"/>
      <c r="I1334" s="72"/>
      <c r="J1334" s="72"/>
      <c r="K1334" s="73"/>
      <c r="L1334" s="72"/>
      <c r="M1334" s="64" t="str">
        <f t="shared" si="50"/>
        <v/>
      </c>
      <c r="N1334" s="65" t="str">
        <f t="shared" si="51"/>
        <v/>
      </c>
      <c r="O1334" s="76"/>
      <c r="P1334" s="77"/>
      <c r="Q1334" s="76"/>
    </row>
    <row r="1335" spans="2:17" ht="15" customHeight="1" x14ac:dyDescent="0.25">
      <c r="B1335" s="67"/>
      <c r="C1335" s="81"/>
      <c r="D1335" s="82"/>
      <c r="E1335" s="63" t="str">
        <f>IF($C1335&lt;&gt;"",VLOOKUP($C1335,T_Etablissements[#All],2,0),"")</f>
        <v/>
      </c>
      <c r="F1335" s="81"/>
      <c r="G1335" s="82"/>
      <c r="H1335" s="71"/>
      <c r="I1335" s="72"/>
      <c r="J1335" s="72"/>
      <c r="K1335" s="73"/>
      <c r="L1335" s="72"/>
      <c r="M1335" s="64" t="str">
        <f t="shared" si="50"/>
        <v/>
      </c>
      <c r="N1335" s="65" t="str">
        <f t="shared" si="51"/>
        <v/>
      </c>
      <c r="O1335" s="76"/>
      <c r="P1335" s="77"/>
      <c r="Q1335" s="76"/>
    </row>
    <row r="1336" spans="2:17" ht="15" customHeight="1" x14ac:dyDescent="0.25">
      <c r="B1336" s="67"/>
      <c r="C1336" s="81"/>
      <c r="D1336" s="82"/>
      <c r="E1336" s="63" t="str">
        <f>IF($C1336&lt;&gt;"",VLOOKUP($C1336,T_Etablissements[#All],2,0),"")</f>
        <v/>
      </c>
      <c r="F1336" s="81"/>
      <c r="G1336" s="82"/>
      <c r="H1336" s="71"/>
      <c r="I1336" s="72"/>
      <c r="J1336" s="72"/>
      <c r="K1336" s="73"/>
      <c r="L1336" s="72"/>
      <c r="M1336" s="64" t="str">
        <f t="shared" si="50"/>
        <v/>
      </c>
      <c r="N1336" s="65" t="str">
        <f t="shared" si="51"/>
        <v/>
      </c>
      <c r="O1336" s="76"/>
      <c r="P1336" s="77"/>
      <c r="Q1336" s="76"/>
    </row>
    <row r="1337" spans="2:17" ht="15" customHeight="1" x14ac:dyDescent="0.25">
      <c r="B1337" s="67"/>
      <c r="C1337" s="81"/>
      <c r="D1337" s="82"/>
      <c r="E1337" s="63" t="str">
        <f>IF($C1337&lt;&gt;"",VLOOKUP($C1337,T_Etablissements[#All],2,0),"")</f>
        <v/>
      </c>
      <c r="F1337" s="81"/>
      <c r="G1337" s="82"/>
      <c r="H1337" s="71"/>
      <c r="I1337" s="72"/>
      <c r="J1337" s="72"/>
      <c r="K1337" s="73"/>
      <c r="L1337" s="72"/>
      <c r="M1337" s="64" t="str">
        <f t="shared" si="50"/>
        <v/>
      </c>
      <c r="N1337" s="65" t="str">
        <f t="shared" si="51"/>
        <v/>
      </c>
      <c r="O1337" s="76"/>
      <c r="P1337" s="77"/>
      <c r="Q1337" s="76"/>
    </row>
    <row r="1338" spans="2:17" ht="15" customHeight="1" x14ac:dyDescent="0.25">
      <c r="B1338" s="67"/>
      <c r="C1338" s="81"/>
      <c r="D1338" s="82"/>
      <c r="E1338" s="63" t="str">
        <f>IF($C1338&lt;&gt;"",VLOOKUP($C1338,T_Etablissements[#All],2,0),"")</f>
        <v/>
      </c>
      <c r="F1338" s="81"/>
      <c r="G1338" s="82"/>
      <c r="H1338" s="71"/>
      <c r="I1338" s="72"/>
      <c r="J1338" s="72"/>
      <c r="K1338" s="73"/>
      <c r="L1338" s="72"/>
      <c r="M1338" s="64" t="str">
        <f t="shared" si="50"/>
        <v/>
      </c>
      <c r="N1338" s="65" t="str">
        <f t="shared" si="51"/>
        <v/>
      </c>
      <c r="O1338" s="76"/>
      <c r="P1338" s="77"/>
      <c r="Q1338" s="76"/>
    </row>
    <row r="1339" spans="2:17" ht="15" customHeight="1" x14ac:dyDescent="0.25">
      <c r="B1339" s="67"/>
      <c r="C1339" s="81"/>
      <c r="D1339" s="82"/>
      <c r="E1339" s="63" t="str">
        <f>IF($C1339&lt;&gt;"",VLOOKUP($C1339,T_Etablissements[#All],2,0),"")</f>
        <v/>
      </c>
      <c r="F1339" s="81"/>
      <c r="G1339" s="82"/>
      <c r="H1339" s="71"/>
      <c r="I1339" s="72"/>
      <c r="J1339" s="72"/>
      <c r="K1339" s="73"/>
      <c r="L1339" s="72"/>
      <c r="M1339" s="64" t="str">
        <f t="shared" si="50"/>
        <v/>
      </c>
      <c r="N1339" s="65" t="str">
        <f t="shared" si="51"/>
        <v/>
      </c>
      <c r="O1339" s="76"/>
      <c r="P1339" s="77"/>
      <c r="Q1339" s="76"/>
    </row>
    <row r="1340" spans="2:17" ht="15" customHeight="1" x14ac:dyDescent="0.25">
      <c r="B1340" s="67"/>
      <c r="C1340" s="81"/>
      <c r="D1340" s="82"/>
      <c r="E1340" s="63" t="str">
        <f>IF($C1340&lt;&gt;"",VLOOKUP($C1340,T_Etablissements[#All],2,0),"")</f>
        <v/>
      </c>
      <c r="F1340" s="81"/>
      <c r="G1340" s="82"/>
      <c r="H1340" s="71"/>
      <c r="I1340" s="72"/>
      <c r="J1340" s="72"/>
      <c r="K1340" s="73"/>
      <c r="L1340" s="72"/>
      <c r="M1340" s="64" t="str">
        <f t="shared" si="50"/>
        <v/>
      </c>
      <c r="N1340" s="65" t="str">
        <f t="shared" si="51"/>
        <v/>
      </c>
      <c r="O1340" s="76"/>
      <c r="P1340" s="77"/>
      <c r="Q1340" s="76"/>
    </row>
    <row r="1341" spans="2:17" ht="15" customHeight="1" x14ac:dyDescent="0.25">
      <c r="B1341" s="67"/>
      <c r="C1341" s="81"/>
      <c r="D1341" s="82"/>
      <c r="E1341" s="63" t="str">
        <f>IF($C1341&lt;&gt;"",VLOOKUP($C1341,T_Etablissements[#All],2,0),"")</f>
        <v/>
      </c>
      <c r="F1341" s="81"/>
      <c r="G1341" s="82"/>
      <c r="H1341" s="71"/>
      <c r="I1341" s="72"/>
      <c r="J1341" s="72"/>
      <c r="K1341" s="73"/>
      <c r="L1341" s="72"/>
      <c r="M1341" s="64" t="str">
        <f t="shared" si="50"/>
        <v/>
      </c>
      <c r="N1341" s="65" t="str">
        <f t="shared" si="51"/>
        <v/>
      </c>
      <c r="O1341" s="76"/>
      <c r="P1341" s="77"/>
      <c r="Q1341" s="76"/>
    </row>
    <row r="1342" spans="2:17" ht="15" customHeight="1" x14ac:dyDescent="0.25">
      <c r="B1342" s="67"/>
      <c r="C1342" s="81"/>
      <c r="D1342" s="82"/>
      <c r="E1342" s="63" t="str">
        <f>IF($C1342&lt;&gt;"",VLOOKUP($C1342,T_Etablissements[#All],2,0),"")</f>
        <v/>
      </c>
      <c r="F1342" s="81"/>
      <c r="G1342" s="82"/>
      <c r="H1342" s="71"/>
      <c r="I1342" s="72"/>
      <c r="J1342" s="72"/>
      <c r="K1342" s="73"/>
      <c r="L1342" s="72"/>
      <c r="M1342" s="64" t="str">
        <f t="shared" si="50"/>
        <v/>
      </c>
      <c r="N1342" s="65" t="str">
        <f t="shared" si="51"/>
        <v/>
      </c>
      <c r="O1342" s="76"/>
      <c r="P1342" s="77"/>
      <c r="Q1342" s="76"/>
    </row>
    <row r="1343" spans="2:17" ht="15" customHeight="1" x14ac:dyDescent="0.25">
      <c r="B1343" s="67"/>
      <c r="C1343" s="81"/>
      <c r="D1343" s="82"/>
      <c r="E1343" s="63" t="str">
        <f>IF($C1343&lt;&gt;"",VLOOKUP($C1343,T_Etablissements[#All],2,0),"")</f>
        <v/>
      </c>
      <c r="F1343" s="81"/>
      <c r="G1343" s="82"/>
      <c r="H1343" s="71"/>
      <c r="I1343" s="72"/>
      <c r="J1343" s="72"/>
      <c r="K1343" s="73"/>
      <c r="L1343" s="72"/>
      <c r="M1343" s="64" t="str">
        <f t="shared" si="50"/>
        <v/>
      </c>
      <c r="N1343" s="65" t="str">
        <f t="shared" si="51"/>
        <v/>
      </c>
      <c r="O1343" s="76"/>
      <c r="P1343" s="77"/>
      <c r="Q1343" s="76"/>
    </row>
    <row r="1344" spans="2:17" ht="15" customHeight="1" x14ac:dyDescent="0.25">
      <c r="B1344" s="67"/>
      <c r="C1344" s="81"/>
      <c r="D1344" s="82"/>
      <c r="E1344" s="63" t="str">
        <f>IF($C1344&lt;&gt;"",VLOOKUP($C1344,T_Etablissements[#All],2,0),"")</f>
        <v/>
      </c>
      <c r="F1344" s="81"/>
      <c r="G1344" s="82"/>
      <c r="H1344" s="71"/>
      <c r="I1344" s="72"/>
      <c r="J1344" s="72"/>
      <c r="K1344" s="73"/>
      <c r="L1344" s="72"/>
      <c r="M1344" s="64" t="str">
        <f t="shared" si="50"/>
        <v/>
      </c>
      <c r="N1344" s="65" t="str">
        <f t="shared" si="51"/>
        <v/>
      </c>
      <c r="O1344" s="76"/>
      <c r="P1344" s="77"/>
      <c r="Q1344" s="76"/>
    </row>
    <row r="1345" spans="2:17" ht="15" customHeight="1" x14ac:dyDescent="0.25">
      <c r="B1345" s="67"/>
      <c r="C1345" s="81"/>
      <c r="D1345" s="82"/>
      <c r="E1345" s="63" t="str">
        <f>IF($C1345&lt;&gt;"",VLOOKUP($C1345,T_Etablissements[#All],2,0),"")</f>
        <v/>
      </c>
      <c r="F1345" s="81"/>
      <c r="G1345" s="82"/>
      <c r="H1345" s="71"/>
      <c r="I1345" s="72"/>
      <c r="J1345" s="72"/>
      <c r="K1345" s="73"/>
      <c r="L1345" s="72"/>
      <c r="M1345" s="64" t="str">
        <f t="shared" si="50"/>
        <v/>
      </c>
      <c r="N1345" s="65" t="str">
        <f t="shared" si="51"/>
        <v/>
      </c>
      <c r="O1345" s="76"/>
      <c r="P1345" s="77"/>
      <c r="Q1345" s="76"/>
    </row>
    <row r="1346" spans="2:17" ht="15" customHeight="1" x14ac:dyDescent="0.25">
      <c r="B1346" s="67"/>
      <c r="C1346" s="81"/>
      <c r="D1346" s="82"/>
      <c r="E1346" s="63" t="str">
        <f>IF($C1346&lt;&gt;"",VLOOKUP($C1346,T_Etablissements[#All],2,0),"")</f>
        <v/>
      </c>
      <c r="F1346" s="81"/>
      <c r="G1346" s="82"/>
      <c r="H1346" s="71"/>
      <c r="I1346" s="72"/>
      <c r="J1346" s="72"/>
      <c r="K1346" s="73"/>
      <c r="L1346" s="72"/>
      <c r="M1346" s="64" t="str">
        <f t="shared" si="50"/>
        <v/>
      </c>
      <c r="N1346" s="65" t="str">
        <f t="shared" si="51"/>
        <v/>
      </c>
      <c r="O1346" s="76"/>
      <c r="P1346" s="77"/>
      <c r="Q1346" s="76"/>
    </row>
    <row r="1347" spans="2:17" ht="15" customHeight="1" x14ac:dyDescent="0.25">
      <c r="B1347" s="67"/>
      <c r="C1347" s="81"/>
      <c r="D1347" s="82"/>
      <c r="E1347" s="63" t="str">
        <f>IF($C1347&lt;&gt;"",VLOOKUP($C1347,T_Etablissements[#All],2,0),"")</f>
        <v/>
      </c>
      <c r="F1347" s="81"/>
      <c r="G1347" s="82"/>
      <c r="H1347" s="71"/>
      <c r="I1347" s="72"/>
      <c r="J1347" s="72"/>
      <c r="K1347" s="73"/>
      <c r="L1347" s="72"/>
      <c r="M1347" s="64" t="str">
        <f t="shared" si="50"/>
        <v/>
      </c>
      <c r="N1347" s="65" t="str">
        <f t="shared" si="51"/>
        <v/>
      </c>
      <c r="O1347" s="76"/>
      <c r="P1347" s="77"/>
      <c r="Q1347" s="76"/>
    </row>
    <row r="1348" spans="2:17" ht="15" customHeight="1" x14ac:dyDescent="0.25">
      <c r="B1348" s="67"/>
      <c r="C1348" s="81"/>
      <c r="D1348" s="82"/>
      <c r="E1348" s="63" t="str">
        <f>IF($C1348&lt;&gt;"",VLOOKUP($C1348,T_Etablissements[#All],2,0),"")</f>
        <v/>
      </c>
      <c r="F1348" s="81"/>
      <c r="G1348" s="82"/>
      <c r="H1348" s="71"/>
      <c r="I1348" s="72"/>
      <c r="J1348" s="72"/>
      <c r="K1348" s="73"/>
      <c r="L1348" s="72"/>
      <c r="M1348" s="64" t="str">
        <f t="shared" si="50"/>
        <v/>
      </c>
      <c r="N1348" s="65" t="str">
        <f t="shared" si="51"/>
        <v/>
      </c>
      <c r="O1348" s="76"/>
      <c r="P1348" s="77"/>
      <c r="Q1348" s="76"/>
    </row>
    <row r="1349" spans="2:17" ht="15" customHeight="1" x14ac:dyDescent="0.25">
      <c r="B1349" s="67"/>
      <c r="C1349" s="81"/>
      <c r="D1349" s="82"/>
      <c r="E1349" s="63" t="str">
        <f>IF($C1349&lt;&gt;"",VLOOKUP($C1349,T_Etablissements[#All],2,0),"")</f>
        <v/>
      </c>
      <c r="F1349" s="81"/>
      <c r="G1349" s="82"/>
      <c r="H1349" s="71"/>
      <c r="I1349" s="72"/>
      <c r="J1349" s="72"/>
      <c r="K1349" s="73"/>
      <c r="L1349" s="72"/>
      <c r="M1349" s="64" t="str">
        <f t="shared" si="50"/>
        <v/>
      </c>
      <c r="N1349" s="65" t="str">
        <f t="shared" si="51"/>
        <v/>
      </c>
      <c r="O1349" s="76"/>
      <c r="P1349" s="77"/>
      <c r="Q1349" s="76"/>
    </row>
    <row r="1350" spans="2:17" ht="15" customHeight="1" x14ac:dyDescent="0.25">
      <c r="B1350" s="67"/>
      <c r="C1350" s="81"/>
      <c r="D1350" s="82"/>
      <c r="E1350" s="63" t="str">
        <f>IF($C1350&lt;&gt;"",VLOOKUP($C1350,T_Etablissements[#All],2,0),"")</f>
        <v/>
      </c>
      <c r="F1350" s="81"/>
      <c r="G1350" s="82"/>
      <c r="H1350" s="71"/>
      <c r="I1350" s="72"/>
      <c r="J1350" s="72"/>
      <c r="K1350" s="73"/>
      <c r="L1350" s="72"/>
      <c r="M1350" s="64" t="str">
        <f t="shared" si="50"/>
        <v/>
      </c>
      <c r="N1350" s="65" t="str">
        <f t="shared" si="51"/>
        <v/>
      </c>
      <c r="O1350" s="76"/>
      <c r="P1350" s="77"/>
      <c r="Q1350" s="76"/>
    </row>
    <row r="1351" spans="2:17" ht="15" customHeight="1" x14ac:dyDescent="0.25">
      <c r="B1351" s="67"/>
      <c r="C1351" s="81"/>
      <c r="D1351" s="82"/>
      <c r="E1351" s="63" t="str">
        <f>IF($C1351&lt;&gt;"",VLOOKUP($C1351,T_Etablissements[#All],2,0),"")</f>
        <v/>
      </c>
      <c r="F1351" s="81"/>
      <c r="G1351" s="82"/>
      <c r="H1351" s="71"/>
      <c r="I1351" s="72"/>
      <c r="J1351" s="72"/>
      <c r="K1351" s="73"/>
      <c r="L1351" s="72"/>
      <c r="M1351" s="64" t="str">
        <f t="shared" si="50"/>
        <v/>
      </c>
      <c r="N1351" s="65" t="str">
        <f t="shared" si="51"/>
        <v/>
      </c>
      <c r="O1351" s="76"/>
      <c r="P1351" s="77"/>
      <c r="Q1351" s="76"/>
    </row>
    <row r="1352" spans="2:17" ht="15" customHeight="1" x14ac:dyDescent="0.25">
      <c r="B1352" s="67"/>
      <c r="C1352" s="81"/>
      <c r="D1352" s="82"/>
      <c r="E1352" s="63" t="str">
        <f>IF($C1352&lt;&gt;"",VLOOKUP($C1352,T_Etablissements[#All],2,0),"")</f>
        <v/>
      </c>
      <c r="F1352" s="81"/>
      <c r="G1352" s="82"/>
      <c r="H1352" s="71"/>
      <c r="I1352" s="72"/>
      <c r="J1352" s="72"/>
      <c r="K1352" s="73"/>
      <c r="L1352" s="72"/>
      <c r="M1352" s="64" t="str">
        <f t="shared" si="50"/>
        <v/>
      </c>
      <c r="N1352" s="65" t="str">
        <f t="shared" si="51"/>
        <v/>
      </c>
      <c r="O1352" s="76"/>
      <c r="P1352" s="77"/>
      <c r="Q1352" s="76"/>
    </row>
    <row r="1353" spans="2:17" ht="15" customHeight="1" x14ac:dyDescent="0.25">
      <c r="B1353" s="67"/>
      <c r="C1353" s="81"/>
      <c r="D1353" s="82"/>
      <c r="E1353" s="63" t="str">
        <f>IF($C1353&lt;&gt;"",VLOOKUP($C1353,T_Etablissements[#All],2,0),"")</f>
        <v/>
      </c>
      <c r="F1353" s="81"/>
      <c r="G1353" s="82"/>
      <c r="H1353" s="71"/>
      <c r="I1353" s="72"/>
      <c r="J1353" s="72"/>
      <c r="K1353" s="73"/>
      <c r="L1353" s="72"/>
      <c r="M1353" s="64" t="str">
        <f t="shared" si="50"/>
        <v/>
      </c>
      <c r="N1353" s="65" t="str">
        <f t="shared" si="51"/>
        <v/>
      </c>
      <c r="O1353" s="76"/>
      <c r="P1353" s="77"/>
      <c r="Q1353" s="76"/>
    </row>
    <row r="1354" spans="2:17" ht="15" customHeight="1" x14ac:dyDescent="0.25">
      <c r="B1354" s="67"/>
      <c r="C1354" s="81"/>
      <c r="D1354" s="82"/>
      <c r="E1354" s="63" t="str">
        <f>IF($C1354&lt;&gt;"",VLOOKUP($C1354,T_Etablissements[#All],2,0),"")</f>
        <v/>
      </c>
      <c r="F1354" s="81"/>
      <c r="G1354" s="82"/>
      <c r="H1354" s="71"/>
      <c r="I1354" s="72"/>
      <c r="J1354" s="72"/>
      <c r="K1354" s="73"/>
      <c r="L1354" s="72"/>
      <c r="M1354" s="64" t="str">
        <f t="shared" si="50"/>
        <v/>
      </c>
      <c r="N1354" s="65" t="str">
        <f t="shared" si="51"/>
        <v/>
      </c>
      <c r="O1354" s="76"/>
      <c r="P1354" s="77"/>
      <c r="Q1354" s="76"/>
    </row>
    <row r="1355" spans="2:17" ht="15" customHeight="1" x14ac:dyDescent="0.25">
      <c r="B1355" s="67"/>
      <c r="C1355" s="81"/>
      <c r="D1355" s="82"/>
      <c r="E1355" s="63" t="str">
        <f>IF($C1355&lt;&gt;"",VLOOKUP($C1355,T_Etablissements[#All],2,0),"")</f>
        <v/>
      </c>
      <c r="F1355" s="81"/>
      <c r="G1355" s="82"/>
      <c r="H1355" s="71"/>
      <c r="I1355" s="72"/>
      <c r="J1355" s="72"/>
      <c r="K1355" s="73"/>
      <c r="L1355" s="72"/>
      <c r="M1355" s="64" t="str">
        <f t="shared" si="50"/>
        <v/>
      </c>
      <c r="N1355" s="65" t="str">
        <f t="shared" si="51"/>
        <v/>
      </c>
      <c r="O1355" s="76"/>
      <c r="P1355" s="77"/>
      <c r="Q1355" s="76"/>
    </row>
    <row r="1356" spans="2:17" ht="15" customHeight="1" x14ac:dyDescent="0.25">
      <c r="B1356" s="67"/>
      <c r="C1356" s="81"/>
      <c r="D1356" s="82"/>
      <c r="E1356" s="63" t="str">
        <f>IF($C1356&lt;&gt;"",VLOOKUP($C1356,T_Etablissements[#All],2,0),"")</f>
        <v/>
      </c>
      <c r="F1356" s="81"/>
      <c r="G1356" s="82"/>
      <c r="H1356" s="71"/>
      <c r="I1356" s="72"/>
      <c r="J1356" s="72"/>
      <c r="K1356" s="73"/>
      <c r="L1356" s="72"/>
      <c r="M1356" s="64" t="str">
        <f t="shared" si="50"/>
        <v/>
      </c>
      <c r="N1356" s="65" t="str">
        <f t="shared" si="51"/>
        <v/>
      </c>
      <c r="O1356" s="76"/>
      <c r="P1356" s="77"/>
      <c r="Q1356" s="76"/>
    </row>
    <row r="1357" spans="2:17" ht="15" customHeight="1" x14ac:dyDescent="0.25">
      <c r="B1357" s="67"/>
      <c r="C1357" s="81"/>
      <c r="D1357" s="82"/>
      <c r="E1357" s="63" t="str">
        <f>IF($C1357&lt;&gt;"",VLOOKUP($C1357,T_Etablissements[#All],2,0),"")</f>
        <v/>
      </c>
      <c r="F1357" s="81"/>
      <c r="G1357" s="82"/>
      <c r="H1357" s="71"/>
      <c r="I1357" s="72"/>
      <c r="J1357" s="72"/>
      <c r="K1357" s="73"/>
      <c r="L1357" s="72"/>
      <c r="M1357" s="64" t="str">
        <f t="shared" si="50"/>
        <v/>
      </c>
      <c r="N1357" s="65" t="str">
        <f t="shared" si="51"/>
        <v/>
      </c>
      <c r="O1357" s="76"/>
      <c r="P1357" s="77"/>
      <c r="Q1357" s="76"/>
    </row>
    <row r="1358" spans="2:17" ht="15" customHeight="1" x14ac:dyDescent="0.25">
      <c r="B1358" s="67"/>
      <c r="C1358" s="81"/>
      <c r="D1358" s="82"/>
      <c r="E1358" s="63" t="str">
        <f>IF($C1358&lt;&gt;"",VLOOKUP($C1358,T_Etablissements[#All],2,0),"")</f>
        <v/>
      </c>
      <c r="F1358" s="81"/>
      <c r="G1358" s="82"/>
      <c r="H1358" s="71"/>
      <c r="I1358" s="72"/>
      <c r="J1358" s="72"/>
      <c r="K1358" s="73"/>
      <c r="L1358" s="72"/>
      <c r="M1358" s="64" t="str">
        <f t="shared" si="50"/>
        <v/>
      </c>
      <c r="N1358" s="65" t="str">
        <f t="shared" si="51"/>
        <v/>
      </c>
      <c r="O1358" s="76"/>
      <c r="P1358" s="77"/>
      <c r="Q1358" s="76"/>
    </row>
    <row r="1359" spans="2:17" ht="15" customHeight="1" x14ac:dyDescent="0.25">
      <c r="B1359" s="67"/>
      <c r="C1359" s="81"/>
      <c r="D1359" s="82"/>
      <c r="E1359" s="63" t="str">
        <f>IF($C1359&lt;&gt;"",VLOOKUP($C1359,T_Etablissements[#All],2,0),"")</f>
        <v/>
      </c>
      <c r="F1359" s="81"/>
      <c r="G1359" s="82"/>
      <c r="H1359" s="71"/>
      <c r="I1359" s="72"/>
      <c r="J1359" s="72"/>
      <c r="K1359" s="73"/>
      <c r="L1359" s="72"/>
      <c r="M1359" s="64" t="str">
        <f t="shared" si="50"/>
        <v/>
      </c>
      <c r="N1359" s="65" t="str">
        <f t="shared" si="51"/>
        <v/>
      </c>
      <c r="O1359" s="76"/>
      <c r="P1359" s="77"/>
      <c r="Q1359" s="76"/>
    </row>
    <row r="1360" spans="2:17" ht="15" customHeight="1" x14ac:dyDescent="0.25">
      <c r="B1360" s="67"/>
      <c r="C1360" s="81"/>
      <c r="D1360" s="82"/>
      <c r="E1360" s="63" t="str">
        <f>IF($C1360&lt;&gt;"",VLOOKUP($C1360,T_Etablissements[#All],2,0),"")</f>
        <v/>
      </c>
      <c r="F1360" s="81"/>
      <c r="G1360" s="82"/>
      <c r="H1360" s="71"/>
      <c r="I1360" s="72"/>
      <c r="J1360" s="72"/>
      <c r="K1360" s="73"/>
      <c r="L1360" s="72"/>
      <c r="M1360" s="64" t="str">
        <f t="shared" si="50"/>
        <v/>
      </c>
      <c r="N1360" s="65" t="str">
        <f t="shared" si="51"/>
        <v/>
      </c>
      <c r="O1360" s="76"/>
      <c r="P1360" s="77"/>
      <c r="Q1360" s="76"/>
    </row>
    <row r="1361" spans="2:17" ht="15" customHeight="1" x14ac:dyDescent="0.25">
      <c r="B1361" s="67"/>
      <c r="C1361" s="81"/>
      <c r="D1361" s="82"/>
      <c r="E1361" s="63" t="str">
        <f>IF($C1361&lt;&gt;"",VLOOKUP($C1361,T_Etablissements[#All],2,0),"")</f>
        <v/>
      </c>
      <c r="F1361" s="81"/>
      <c r="G1361" s="82"/>
      <c r="H1361" s="71"/>
      <c r="I1361" s="72"/>
      <c r="J1361" s="72"/>
      <c r="K1361" s="73"/>
      <c r="L1361" s="72"/>
      <c r="M1361" s="64" t="str">
        <f t="shared" si="50"/>
        <v/>
      </c>
      <c r="N1361" s="65" t="str">
        <f t="shared" si="51"/>
        <v/>
      </c>
      <c r="O1361" s="76"/>
      <c r="P1361" s="77"/>
      <c r="Q1361" s="76"/>
    </row>
    <row r="1362" spans="2:17" ht="15" customHeight="1" x14ac:dyDescent="0.25">
      <c r="B1362" s="67"/>
      <c r="C1362" s="81"/>
      <c r="D1362" s="82"/>
      <c r="E1362" s="63" t="str">
        <f>IF($C1362&lt;&gt;"",VLOOKUP($C1362,T_Etablissements[#All],2,0),"")</f>
        <v/>
      </c>
      <c r="F1362" s="81"/>
      <c r="G1362" s="82"/>
      <c r="H1362" s="71"/>
      <c r="I1362" s="72"/>
      <c r="J1362" s="72"/>
      <c r="K1362" s="73"/>
      <c r="L1362" s="72"/>
      <c r="M1362" s="64" t="str">
        <f t="shared" si="50"/>
        <v/>
      </c>
      <c r="N1362" s="65" t="str">
        <f t="shared" si="51"/>
        <v/>
      </c>
      <c r="O1362" s="76"/>
      <c r="P1362" s="77"/>
      <c r="Q1362" s="76"/>
    </row>
    <row r="1363" spans="2:17" ht="15" customHeight="1" x14ac:dyDescent="0.25">
      <c r="B1363" s="67"/>
      <c r="C1363" s="81"/>
      <c r="D1363" s="82"/>
      <c r="E1363" s="63" t="str">
        <f>IF($C1363&lt;&gt;"",VLOOKUP($C1363,T_Etablissements[#All],2,0),"")</f>
        <v/>
      </c>
      <c r="F1363" s="81"/>
      <c r="G1363" s="82"/>
      <c r="H1363" s="71"/>
      <c r="I1363" s="72"/>
      <c r="J1363" s="72"/>
      <c r="K1363" s="73"/>
      <c r="L1363" s="72"/>
      <c r="M1363" s="64" t="str">
        <f t="shared" si="50"/>
        <v/>
      </c>
      <c r="N1363" s="65" t="str">
        <f t="shared" si="51"/>
        <v/>
      </c>
      <c r="O1363" s="76"/>
      <c r="P1363" s="77"/>
      <c r="Q1363" s="76"/>
    </row>
    <row r="1364" spans="2:17" ht="15" customHeight="1" x14ac:dyDescent="0.25">
      <c r="B1364" s="67"/>
      <c r="C1364" s="81"/>
      <c r="D1364" s="82"/>
      <c r="E1364" s="63" t="str">
        <f>IF($C1364&lt;&gt;"",VLOOKUP($C1364,T_Etablissements[#All],2,0),"")</f>
        <v/>
      </c>
      <c r="F1364" s="81"/>
      <c r="G1364" s="82"/>
      <c r="H1364" s="71"/>
      <c r="I1364" s="72"/>
      <c r="J1364" s="72"/>
      <c r="K1364" s="73"/>
      <c r="L1364" s="72"/>
      <c r="M1364" s="64" t="str">
        <f t="shared" si="50"/>
        <v/>
      </c>
      <c r="N1364" s="65" t="str">
        <f t="shared" si="51"/>
        <v/>
      </c>
      <c r="O1364" s="76"/>
      <c r="P1364" s="77"/>
      <c r="Q1364" s="76"/>
    </row>
    <row r="1365" spans="2:17" ht="15" customHeight="1" x14ac:dyDescent="0.25">
      <c r="B1365" s="67"/>
      <c r="C1365" s="81"/>
      <c r="D1365" s="82"/>
      <c r="E1365" s="63" t="str">
        <f>IF($C1365&lt;&gt;"",VLOOKUP($C1365,T_Etablissements[#All],2,0),"")</f>
        <v/>
      </c>
      <c r="F1365" s="81"/>
      <c r="G1365" s="82"/>
      <c r="H1365" s="71"/>
      <c r="I1365" s="72"/>
      <c r="J1365" s="72"/>
      <c r="K1365" s="73"/>
      <c r="L1365" s="72"/>
      <c r="M1365" s="64" t="str">
        <f t="shared" si="50"/>
        <v/>
      </c>
      <c r="N1365" s="65" t="str">
        <f t="shared" si="51"/>
        <v/>
      </c>
      <c r="O1365" s="76"/>
      <c r="P1365" s="77"/>
      <c r="Q1365" s="76"/>
    </row>
    <row r="1366" spans="2:17" ht="15" customHeight="1" x14ac:dyDescent="0.25">
      <c r="B1366" s="67"/>
      <c r="C1366" s="81"/>
      <c r="D1366" s="82"/>
      <c r="E1366" s="63" t="str">
        <f>IF($C1366&lt;&gt;"",VLOOKUP($C1366,T_Etablissements[#All],2,0),"")</f>
        <v/>
      </c>
      <c r="F1366" s="81"/>
      <c r="G1366" s="82"/>
      <c r="H1366" s="71"/>
      <c r="I1366" s="72"/>
      <c r="J1366" s="72"/>
      <c r="K1366" s="73"/>
      <c r="L1366" s="72"/>
      <c r="M1366" s="64" t="str">
        <f t="shared" si="50"/>
        <v/>
      </c>
      <c r="N1366" s="65" t="str">
        <f t="shared" si="51"/>
        <v/>
      </c>
      <c r="O1366" s="76"/>
      <c r="P1366" s="77"/>
      <c r="Q1366" s="76"/>
    </row>
    <row r="1367" spans="2:17" ht="15" customHeight="1" x14ac:dyDescent="0.25">
      <c r="B1367" s="67"/>
      <c r="C1367" s="81"/>
      <c r="D1367" s="82"/>
      <c r="E1367" s="63" t="str">
        <f>IF($C1367&lt;&gt;"",VLOOKUP($C1367,T_Etablissements[#All],2,0),"")</f>
        <v/>
      </c>
      <c r="F1367" s="81"/>
      <c r="G1367" s="82"/>
      <c r="H1367" s="71"/>
      <c r="I1367" s="72"/>
      <c r="J1367" s="72"/>
      <c r="K1367" s="73"/>
      <c r="L1367" s="72"/>
      <c r="M1367" s="64" t="str">
        <f t="shared" si="50"/>
        <v/>
      </c>
      <c r="N1367" s="65" t="str">
        <f t="shared" si="51"/>
        <v/>
      </c>
      <c r="O1367" s="76"/>
      <c r="P1367" s="77"/>
      <c r="Q1367" s="76"/>
    </row>
    <row r="1368" spans="2:17" ht="15" customHeight="1" x14ac:dyDescent="0.25">
      <c r="B1368" s="67"/>
      <c r="C1368" s="81"/>
      <c r="D1368" s="82"/>
      <c r="E1368" s="63" t="str">
        <f>IF($C1368&lt;&gt;"",VLOOKUP($C1368,T_Etablissements[#All],2,0),"")</f>
        <v/>
      </c>
      <c r="F1368" s="81"/>
      <c r="G1368" s="82"/>
      <c r="H1368" s="71"/>
      <c r="I1368" s="72"/>
      <c r="J1368" s="72"/>
      <c r="K1368" s="73"/>
      <c r="L1368" s="72"/>
      <c r="M1368" s="64" t="str">
        <f t="shared" si="50"/>
        <v/>
      </c>
      <c r="N1368" s="65" t="str">
        <f t="shared" si="51"/>
        <v/>
      </c>
      <c r="O1368" s="76"/>
      <c r="P1368" s="77"/>
      <c r="Q1368" s="76"/>
    </row>
    <row r="1369" spans="2:17" ht="15" customHeight="1" x14ac:dyDescent="0.25">
      <c r="B1369" s="67"/>
      <c r="C1369" s="81"/>
      <c r="D1369" s="82"/>
      <c r="E1369" s="63" t="str">
        <f>IF($C1369&lt;&gt;"",VLOOKUP($C1369,T_Etablissements[#All],2,0),"")</f>
        <v/>
      </c>
      <c r="F1369" s="81"/>
      <c r="G1369" s="82"/>
      <c r="H1369" s="71"/>
      <c r="I1369" s="72"/>
      <c r="J1369" s="72"/>
      <c r="K1369" s="73"/>
      <c r="L1369" s="72"/>
      <c r="M1369" s="64" t="str">
        <f t="shared" si="50"/>
        <v/>
      </c>
      <c r="N1369" s="65" t="str">
        <f t="shared" si="51"/>
        <v/>
      </c>
      <c r="O1369" s="76"/>
      <c r="P1369" s="77"/>
      <c r="Q1369" s="76"/>
    </row>
    <row r="1370" spans="2:17" ht="15" customHeight="1" x14ac:dyDescent="0.25">
      <c r="B1370" s="67"/>
      <c r="C1370" s="81"/>
      <c r="D1370" s="82"/>
      <c r="E1370" s="63" t="str">
        <f>IF($C1370&lt;&gt;"",VLOOKUP($C1370,T_Etablissements[#All],2,0),"")</f>
        <v/>
      </c>
      <c r="F1370" s="81"/>
      <c r="G1370" s="82"/>
      <c r="H1370" s="71"/>
      <c r="I1370" s="72"/>
      <c r="J1370" s="72"/>
      <c r="K1370" s="73"/>
      <c r="L1370" s="72"/>
      <c r="M1370" s="64" t="str">
        <f t="shared" si="50"/>
        <v/>
      </c>
      <c r="N1370" s="65" t="str">
        <f t="shared" si="51"/>
        <v/>
      </c>
      <c r="O1370" s="76"/>
      <c r="P1370" s="77"/>
      <c r="Q1370" s="76"/>
    </row>
    <row r="1371" spans="2:17" ht="15" customHeight="1" x14ac:dyDescent="0.25">
      <c r="B1371" s="67"/>
      <c r="C1371" s="81"/>
      <c r="D1371" s="82"/>
      <c r="E1371" s="63" t="str">
        <f>IF($C1371&lt;&gt;"",VLOOKUP($C1371,T_Etablissements[#All],2,0),"")</f>
        <v/>
      </c>
      <c r="F1371" s="81"/>
      <c r="G1371" s="82"/>
      <c r="H1371" s="71"/>
      <c r="I1371" s="72"/>
      <c r="J1371" s="72"/>
      <c r="K1371" s="73"/>
      <c r="L1371" s="72"/>
      <c r="M1371" s="64" t="str">
        <f t="shared" si="50"/>
        <v/>
      </c>
      <c r="N1371" s="65" t="str">
        <f t="shared" si="51"/>
        <v/>
      </c>
      <c r="O1371" s="76"/>
      <c r="P1371" s="77"/>
      <c r="Q1371" s="76"/>
    </row>
    <row r="1372" spans="2:17" ht="15" customHeight="1" x14ac:dyDescent="0.25">
      <c r="B1372" s="67"/>
      <c r="C1372" s="81"/>
      <c r="D1372" s="82"/>
      <c r="E1372" s="63" t="str">
        <f>IF($C1372&lt;&gt;"",VLOOKUP($C1372,T_Etablissements[#All],2,0),"")</f>
        <v/>
      </c>
      <c r="F1372" s="81"/>
      <c r="G1372" s="82"/>
      <c r="H1372" s="71"/>
      <c r="I1372" s="72"/>
      <c r="J1372" s="72"/>
      <c r="K1372" s="73"/>
      <c r="L1372" s="72"/>
      <c r="M1372" s="64" t="str">
        <f t="shared" si="50"/>
        <v/>
      </c>
      <c r="N1372" s="65" t="str">
        <f t="shared" si="51"/>
        <v/>
      </c>
      <c r="O1372" s="76"/>
      <c r="P1372" s="77"/>
      <c r="Q1372" s="76"/>
    </row>
    <row r="1373" spans="2:17" ht="15" customHeight="1" x14ac:dyDescent="0.25">
      <c r="B1373" s="67"/>
      <c r="C1373" s="81"/>
      <c r="D1373" s="82"/>
      <c r="E1373" s="63" t="str">
        <f>IF($C1373&lt;&gt;"",VLOOKUP($C1373,T_Etablissements[#All],2,0),"")</f>
        <v/>
      </c>
      <c r="F1373" s="81"/>
      <c r="G1373" s="82"/>
      <c r="H1373" s="71"/>
      <c r="I1373" s="72"/>
      <c r="J1373" s="72"/>
      <c r="K1373" s="73"/>
      <c r="L1373" s="72"/>
      <c r="M1373" s="64" t="str">
        <f t="shared" si="50"/>
        <v/>
      </c>
      <c r="N1373" s="65" t="str">
        <f t="shared" si="51"/>
        <v/>
      </c>
      <c r="O1373" s="76"/>
      <c r="P1373" s="77"/>
      <c r="Q1373" s="76"/>
    </row>
    <row r="1374" spans="2:17" ht="15" customHeight="1" x14ac:dyDescent="0.25">
      <c r="B1374" s="67"/>
      <c r="C1374" s="81"/>
      <c r="D1374" s="82"/>
      <c r="E1374" s="63" t="str">
        <f>IF($C1374&lt;&gt;"",VLOOKUP($C1374,T_Etablissements[#All],2,0),"")</f>
        <v/>
      </c>
      <c r="F1374" s="81"/>
      <c r="G1374" s="82"/>
      <c r="H1374" s="71"/>
      <c r="I1374" s="72"/>
      <c r="J1374" s="72"/>
      <c r="K1374" s="73"/>
      <c r="L1374" s="72"/>
      <c r="M1374" s="64" t="str">
        <f t="shared" si="50"/>
        <v/>
      </c>
      <c r="N1374" s="65" t="str">
        <f t="shared" si="51"/>
        <v/>
      </c>
      <c r="O1374" s="76"/>
      <c r="P1374" s="77"/>
      <c r="Q1374" s="76"/>
    </row>
    <row r="1375" spans="2:17" ht="15" customHeight="1" x14ac:dyDescent="0.25">
      <c r="B1375" s="67"/>
      <c r="C1375" s="81"/>
      <c r="D1375" s="82"/>
      <c r="E1375" s="63" t="str">
        <f>IF($C1375&lt;&gt;"",VLOOKUP($C1375,T_Etablissements[#All],2,0),"")</f>
        <v/>
      </c>
      <c r="F1375" s="81"/>
      <c r="G1375" s="82"/>
      <c r="H1375" s="71"/>
      <c r="I1375" s="72"/>
      <c r="J1375" s="72"/>
      <c r="K1375" s="73"/>
      <c r="L1375" s="72"/>
      <c r="M1375" s="64" t="str">
        <f t="shared" si="50"/>
        <v/>
      </c>
      <c r="N1375" s="65" t="str">
        <f t="shared" si="51"/>
        <v/>
      </c>
      <c r="O1375" s="76"/>
      <c r="P1375" s="77"/>
      <c r="Q1375" s="76"/>
    </row>
    <row r="1376" spans="2:17" ht="15" customHeight="1" x14ac:dyDescent="0.25">
      <c r="B1376" s="67"/>
      <c r="C1376" s="81"/>
      <c r="D1376" s="82"/>
      <c r="E1376" s="63" t="str">
        <f>IF($C1376&lt;&gt;"",VLOOKUP($C1376,T_Etablissements[#All],2,0),"")</f>
        <v/>
      </c>
      <c r="F1376" s="81"/>
      <c r="G1376" s="82"/>
      <c r="H1376" s="71"/>
      <c r="I1376" s="72"/>
      <c r="J1376" s="72"/>
      <c r="K1376" s="73"/>
      <c r="L1376" s="72"/>
      <c r="M1376" s="64" t="str">
        <f t="shared" si="50"/>
        <v/>
      </c>
      <c r="N1376" s="65" t="str">
        <f t="shared" si="51"/>
        <v/>
      </c>
      <c r="O1376" s="76"/>
      <c r="P1376" s="77"/>
      <c r="Q1376" s="76"/>
    </row>
    <row r="1377" spans="2:17" ht="15" customHeight="1" x14ac:dyDescent="0.25">
      <c r="B1377" s="67"/>
      <c r="C1377" s="81"/>
      <c r="D1377" s="82"/>
      <c r="E1377" s="63" t="str">
        <f>IF($C1377&lt;&gt;"",VLOOKUP($C1377,T_Etablissements[#All],2,0),"")</f>
        <v/>
      </c>
      <c r="F1377" s="81"/>
      <c r="G1377" s="82"/>
      <c r="H1377" s="71"/>
      <c r="I1377" s="72"/>
      <c r="J1377" s="72"/>
      <c r="K1377" s="73"/>
      <c r="L1377" s="72"/>
      <c r="M1377" s="64" t="str">
        <f t="shared" si="50"/>
        <v/>
      </c>
      <c r="N1377" s="65" t="str">
        <f t="shared" si="51"/>
        <v/>
      </c>
      <c r="O1377" s="76"/>
      <c r="P1377" s="77"/>
      <c r="Q1377" s="76"/>
    </row>
    <row r="1378" spans="2:17" ht="15" customHeight="1" x14ac:dyDescent="0.25">
      <c r="B1378" s="67"/>
      <c r="C1378" s="81"/>
      <c r="D1378" s="82"/>
      <c r="E1378" s="63" t="str">
        <f>IF($C1378&lt;&gt;"",VLOOKUP($C1378,T_Etablissements[#All],2,0),"")</f>
        <v/>
      </c>
      <c r="F1378" s="81"/>
      <c r="G1378" s="82"/>
      <c r="H1378" s="71"/>
      <c r="I1378" s="72"/>
      <c r="J1378" s="72"/>
      <c r="K1378" s="73"/>
      <c r="L1378" s="72"/>
      <c r="M1378" s="64" t="str">
        <f t="shared" si="50"/>
        <v/>
      </c>
      <c r="N1378" s="65" t="str">
        <f t="shared" si="51"/>
        <v/>
      </c>
      <c r="O1378" s="76"/>
      <c r="P1378" s="77"/>
      <c r="Q1378" s="76"/>
    </row>
    <row r="1379" spans="2:17" ht="15" customHeight="1" x14ac:dyDescent="0.25">
      <c r="B1379" s="67"/>
      <c r="C1379" s="81"/>
      <c r="D1379" s="82"/>
      <c r="E1379" s="63" t="str">
        <f>IF($C1379&lt;&gt;"",VLOOKUP($C1379,T_Etablissements[#All],2,0),"")</f>
        <v/>
      </c>
      <c r="F1379" s="81"/>
      <c r="G1379" s="82"/>
      <c r="H1379" s="71"/>
      <c r="I1379" s="72"/>
      <c r="J1379" s="72"/>
      <c r="K1379" s="73"/>
      <c r="L1379" s="72"/>
      <c r="M1379" s="64" t="str">
        <f t="shared" si="50"/>
        <v/>
      </c>
      <c r="N1379" s="65" t="str">
        <f t="shared" si="51"/>
        <v/>
      </c>
      <c r="O1379" s="76"/>
      <c r="P1379" s="77"/>
      <c r="Q1379" s="76"/>
    </row>
    <row r="1380" spans="2:17" ht="15" customHeight="1" x14ac:dyDescent="0.25">
      <c r="B1380" s="67"/>
      <c r="C1380" s="81"/>
      <c r="D1380" s="82"/>
      <c r="E1380" s="63" t="str">
        <f>IF($C1380&lt;&gt;"",VLOOKUP($C1380,T_Etablissements[#All],2,0),"")</f>
        <v/>
      </c>
      <c r="F1380" s="81"/>
      <c r="G1380" s="82"/>
      <c r="H1380" s="71"/>
      <c r="I1380" s="72"/>
      <c r="J1380" s="72"/>
      <c r="K1380" s="73"/>
      <c r="L1380" s="72"/>
      <c r="M1380" s="64" t="str">
        <f t="shared" ref="M1380:M1443" si="52">IF($L1380&lt;&gt;"",YEARFRAC($J1380,$L1380,4)*12,"")</f>
        <v/>
      </c>
      <c r="N1380" s="65" t="str">
        <f t="shared" ref="N1380:N1443" si="53">IF($L1380&lt;&gt;"",$K1380/12*(YEARFRAC($J1380,$L1380,4)*12),"")</f>
        <v/>
      </c>
      <c r="O1380" s="76"/>
      <c r="P1380" s="77"/>
      <c r="Q1380" s="76"/>
    </row>
    <row r="1381" spans="2:17" ht="15" customHeight="1" x14ac:dyDescent="0.25">
      <c r="B1381" s="67"/>
      <c r="C1381" s="81"/>
      <c r="D1381" s="82"/>
      <c r="E1381" s="63" t="str">
        <f>IF($C1381&lt;&gt;"",VLOOKUP($C1381,T_Etablissements[#All],2,0),"")</f>
        <v/>
      </c>
      <c r="F1381" s="81"/>
      <c r="G1381" s="82"/>
      <c r="H1381" s="71"/>
      <c r="I1381" s="72"/>
      <c r="J1381" s="72"/>
      <c r="K1381" s="73"/>
      <c r="L1381" s="72"/>
      <c r="M1381" s="64" t="str">
        <f t="shared" si="52"/>
        <v/>
      </c>
      <c r="N1381" s="65" t="str">
        <f t="shared" si="53"/>
        <v/>
      </c>
      <c r="O1381" s="76"/>
      <c r="P1381" s="77"/>
      <c r="Q1381" s="76"/>
    </row>
    <row r="1382" spans="2:17" ht="15" customHeight="1" x14ac:dyDescent="0.25">
      <c r="B1382" s="67"/>
      <c r="C1382" s="81"/>
      <c r="D1382" s="82"/>
      <c r="E1382" s="63" t="str">
        <f>IF($C1382&lt;&gt;"",VLOOKUP($C1382,T_Etablissements[#All],2,0),"")</f>
        <v/>
      </c>
      <c r="F1382" s="81"/>
      <c r="G1382" s="82"/>
      <c r="H1382" s="71"/>
      <c r="I1382" s="72"/>
      <c r="J1382" s="72"/>
      <c r="K1382" s="73"/>
      <c r="L1382" s="72"/>
      <c r="M1382" s="64" t="str">
        <f t="shared" si="52"/>
        <v/>
      </c>
      <c r="N1382" s="65" t="str">
        <f t="shared" si="53"/>
        <v/>
      </c>
      <c r="O1382" s="76"/>
      <c r="P1382" s="77"/>
      <c r="Q1382" s="76"/>
    </row>
    <row r="1383" spans="2:17" ht="15" customHeight="1" x14ac:dyDescent="0.25">
      <c r="B1383" s="67"/>
      <c r="C1383" s="81"/>
      <c r="D1383" s="82"/>
      <c r="E1383" s="63" t="str">
        <f>IF($C1383&lt;&gt;"",VLOOKUP($C1383,T_Etablissements[#All],2,0),"")</f>
        <v/>
      </c>
      <c r="F1383" s="81"/>
      <c r="G1383" s="82"/>
      <c r="H1383" s="71"/>
      <c r="I1383" s="72"/>
      <c r="J1383" s="72"/>
      <c r="K1383" s="73"/>
      <c r="L1383" s="72"/>
      <c r="M1383" s="64" t="str">
        <f t="shared" si="52"/>
        <v/>
      </c>
      <c r="N1383" s="65" t="str">
        <f t="shared" si="53"/>
        <v/>
      </c>
      <c r="O1383" s="76"/>
      <c r="P1383" s="77"/>
      <c r="Q1383" s="76"/>
    </row>
    <row r="1384" spans="2:17" ht="15" customHeight="1" x14ac:dyDescent="0.25">
      <c r="B1384" s="67"/>
      <c r="C1384" s="81"/>
      <c r="D1384" s="82"/>
      <c r="E1384" s="63" t="str">
        <f>IF($C1384&lt;&gt;"",VLOOKUP($C1384,T_Etablissements[#All],2,0),"")</f>
        <v/>
      </c>
      <c r="F1384" s="81"/>
      <c r="G1384" s="82"/>
      <c r="H1384" s="71"/>
      <c r="I1384" s="72"/>
      <c r="J1384" s="72"/>
      <c r="K1384" s="73"/>
      <c r="L1384" s="72"/>
      <c r="M1384" s="64" t="str">
        <f t="shared" si="52"/>
        <v/>
      </c>
      <c r="N1384" s="65" t="str">
        <f t="shared" si="53"/>
        <v/>
      </c>
      <c r="O1384" s="76"/>
      <c r="P1384" s="77"/>
      <c r="Q1384" s="76"/>
    </row>
    <row r="1385" spans="2:17" ht="15" customHeight="1" x14ac:dyDescent="0.25">
      <c r="B1385" s="67"/>
      <c r="C1385" s="81"/>
      <c r="D1385" s="82"/>
      <c r="E1385" s="63" t="str">
        <f>IF($C1385&lt;&gt;"",VLOOKUP($C1385,T_Etablissements[#All],2,0),"")</f>
        <v/>
      </c>
      <c r="F1385" s="81"/>
      <c r="G1385" s="82"/>
      <c r="H1385" s="71"/>
      <c r="I1385" s="72"/>
      <c r="J1385" s="72"/>
      <c r="K1385" s="73"/>
      <c r="L1385" s="72"/>
      <c r="M1385" s="64" t="str">
        <f t="shared" si="52"/>
        <v/>
      </c>
      <c r="N1385" s="65" t="str">
        <f t="shared" si="53"/>
        <v/>
      </c>
      <c r="O1385" s="76"/>
      <c r="P1385" s="77"/>
      <c r="Q1385" s="76"/>
    </row>
    <row r="1386" spans="2:17" ht="15" customHeight="1" x14ac:dyDescent="0.25">
      <c r="B1386" s="67"/>
      <c r="C1386" s="81"/>
      <c r="D1386" s="82"/>
      <c r="E1386" s="63" t="str">
        <f>IF($C1386&lt;&gt;"",VLOOKUP($C1386,T_Etablissements[#All],2,0),"")</f>
        <v/>
      </c>
      <c r="F1386" s="81"/>
      <c r="G1386" s="82"/>
      <c r="H1386" s="71"/>
      <c r="I1386" s="72"/>
      <c r="J1386" s="72"/>
      <c r="K1386" s="73"/>
      <c r="L1386" s="72"/>
      <c r="M1386" s="64" t="str">
        <f t="shared" si="52"/>
        <v/>
      </c>
      <c r="N1386" s="65" t="str">
        <f t="shared" si="53"/>
        <v/>
      </c>
      <c r="O1386" s="76"/>
      <c r="P1386" s="77"/>
      <c r="Q1386" s="76"/>
    </row>
    <row r="1387" spans="2:17" ht="15" customHeight="1" x14ac:dyDescent="0.25">
      <c r="B1387" s="67"/>
      <c r="C1387" s="81"/>
      <c r="D1387" s="82"/>
      <c r="E1387" s="63" t="str">
        <f>IF($C1387&lt;&gt;"",VLOOKUP($C1387,T_Etablissements[#All],2,0),"")</f>
        <v/>
      </c>
      <c r="F1387" s="81"/>
      <c r="G1387" s="82"/>
      <c r="H1387" s="71"/>
      <c r="I1387" s="72"/>
      <c r="J1387" s="72"/>
      <c r="K1387" s="73"/>
      <c r="L1387" s="72"/>
      <c r="M1387" s="64" t="str">
        <f t="shared" si="52"/>
        <v/>
      </c>
      <c r="N1387" s="65" t="str">
        <f t="shared" si="53"/>
        <v/>
      </c>
      <c r="O1387" s="76"/>
      <c r="P1387" s="77"/>
      <c r="Q1387" s="76"/>
    </row>
    <row r="1388" spans="2:17" ht="15" customHeight="1" x14ac:dyDescent="0.25">
      <c r="B1388" s="67"/>
      <c r="C1388" s="81"/>
      <c r="D1388" s="82"/>
      <c r="E1388" s="63" t="str">
        <f>IF($C1388&lt;&gt;"",VLOOKUP($C1388,T_Etablissements[#All],2,0),"")</f>
        <v/>
      </c>
      <c r="F1388" s="81"/>
      <c r="G1388" s="82"/>
      <c r="H1388" s="71"/>
      <c r="I1388" s="72"/>
      <c r="J1388" s="72"/>
      <c r="K1388" s="73"/>
      <c r="L1388" s="72"/>
      <c r="M1388" s="64" t="str">
        <f t="shared" si="52"/>
        <v/>
      </c>
      <c r="N1388" s="65" t="str">
        <f t="shared" si="53"/>
        <v/>
      </c>
      <c r="O1388" s="76"/>
      <c r="P1388" s="77"/>
      <c r="Q1388" s="76"/>
    </row>
    <row r="1389" spans="2:17" ht="15" customHeight="1" x14ac:dyDescent="0.25">
      <c r="B1389" s="67"/>
      <c r="C1389" s="81"/>
      <c r="D1389" s="82"/>
      <c r="E1389" s="63" t="str">
        <f>IF($C1389&lt;&gt;"",VLOOKUP($C1389,T_Etablissements[#All],2,0),"")</f>
        <v/>
      </c>
      <c r="F1389" s="81"/>
      <c r="G1389" s="82"/>
      <c r="H1389" s="71"/>
      <c r="I1389" s="72"/>
      <c r="J1389" s="72"/>
      <c r="K1389" s="73"/>
      <c r="L1389" s="72"/>
      <c r="M1389" s="64" t="str">
        <f t="shared" si="52"/>
        <v/>
      </c>
      <c r="N1389" s="65" t="str">
        <f t="shared" si="53"/>
        <v/>
      </c>
      <c r="O1389" s="76"/>
      <c r="P1389" s="77"/>
      <c r="Q1389" s="76"/>
    </row>
    <row r="1390" spans="2:17" ht="15" customHeight="1" x14ac:dyDescent="0.25">
      <c r="B1390" s="67"/>
      <c r="C1390" s="81"/>
      <c r="D1390" s="82"/>
      <c r="E1390" s="63" t="str">
        <f>IF($C1390&lt;&gt;"",VLOOKUP($C1390,T_Etablissements[#All],2,0),"")</f>
        <v/>
      </c>
      <c r="F1390" s="81"/>
      <c r="G1390" s="82"/>
      <c r="H1390" s="71"/>
      <c r="I1390" s="72"/>
      <c r="J1390" s="72"/>
      <c r="K1390" s="73"/>
      <c r="L1390" s="72"/>
      <c r="M1390" s="64" t="str">
        <f t="shared" si="52"/>
        <v/>
      </c>
      <c r="N1390" s="65" t="str">
        <f t="shared" si="53"/>
        <v/>
      </c>
      <c r="O1390" s="76"/>
      <c r="P1390" s="77"/>
      <c r="Q1390" s="76"/>
    </row>
    <row r="1391" spans="2:17" ht="15" customHeight="1" x14ac:dyDescent="0.25">
      <c r="B1391" s="67"/>
      <c r="C1391" s="81"/>
      <c r="D1391" s="82"/>
      <c r="E1391" s="63" t="str">
        <f>IF($C1391&lt;&gt;"",VLOOKUP($C1391,T_Etablissements[#All],2,0),"")</f>
        <v/>
      </c>
      <c r="F1391" s="81"/>
      <c r="G1391" s="82"/>
      <c r="H1391" s="71"/>
      <c r="I1391" s="72"/>
      <c r="J1391" s="72"/>
      <c r="K1391" s="73"/>
      <c r="L1391" s="72"/>
      <c r="M1391" s="64" t="str">
        <f t="shared" si="52"/>
        <v/>
      </c>
      <c r="N1391" s="65" t="str">
        <f t="shared" si="53"/>
        <v/>
      </c>
      <c r="O1391" s="76"/>
      <c r="P1391" s="77"/>
      <c r="Q1391" s="76"/>
    </row>
    <row r="1392" spans="2:17" ht="15" customHeight="1" x14ac:dyDescent="0.25">
      <c r="B1392" s="67"/>
      <c r="C1392" s="81"/>
      <c r="D1392" s="82"/>
      <c r="E1392" s="63" t="str">
        <f>IF($C1392&lt;&gt;"",VLOOKUP($C1392,T_Etablissements[#All],2,0),"")</f>
        <v/>
      </c>
      <c r="F1392" s="81"/>
      <c r="G1392" s="82"/>
      <c r="H1392" s="71"/>
      <c r="I1392" s="72"/>
      <c r="J1392" s="72"/>
      <c r="K1392" s="73"/>
      <c r="L1392" s="72"/>
      <c r="M1392" s="64" t="str">
        <f t="shared" si="52"/>
        <v/>
      </c>
      <c r="N1392" s="65" t="str">
        <f t="shared" si="53"/>
        <v/>
      </c>
      <c r="O1392" s="76"/>
      <c r="P1392" s="77"/>
      <c r="Q1392" s="76"/>
    </row>
    <row r="1393" spans="2:17" ht="15" customHeight="1" x14ac:dyDescent="0.25">
      <c r="B1393" s="67"/>
      <c r="C1393" s="81"/>
      <c r="D1393" s="82"/>
      <c r="E1393" s="63" t="str">
        <f>IF($C1393&lt;&gt;"",VLOOKUP($C1393,T_Etablissements[#All],2,0),"")</f>
        <v/>
      </c>
      <c r="F1393" s="81"/>
      <c r="G1393" s="82"/>
      <c r="H1393" s="71"/>
      <c r="I1393" s="72"/>
      <c r="J1393" s="72"/>
      <c r="K1393" s="73"/>
      <c r="L1393" s="72"/>
      <c r="M1393" s="64" t="str">
        <f t="shared" si="52"/>
        <v/>
      </c>
      <c r="N1393" s="65" t="str">
        <f t="shared" si="53"/>
        <v/>
      </c>
      <c r="O1393" s="76"/>
      <c r="P1393" s="77"/>
      <c r="Q1393" s="76"/>
    </row>
    <row r="1394" spans="2:17" ht="15" customHeight="1" x14ac:dyDescent="0.25">
      <c r="B1394" s="67"/>
      <c r="C1394" s="81"/>
      <c r="D1394" s="82"/>
      <c r="E1394" s="63" t="str">
        <f>IF($C1394&lt;&gt;"",VLOOKUP($C1394,T_Etablissements[#All],2,0),"")</f>
        <v/>
      </c>
      <c r="F1394" s="81"/>
      <c r="G1394" s="82"/>
      <c r="H1394" s="71"/>
      <c r="I1394" s="72"/>
      <c r="J1394" s="72"/>
      <c r="K1394" s="73"/>
      <c r="L1394" s="72"/>
      <c r="M1394" s="64" t="str">
        <f t="shared" si="52"/>
        <v/>
      </c>
      <c r="N1394" s="65" t="str">
        <f t="shared" si="53"/>
        <v/>
      </c>
      <c r="O1394" s="76"/>
      <c r="P1394" s="77"/>
      <c r="Q1394" s="76"/>
    </row>
    <row r="1395" spans="2:17" ht="15" customHeight="1" x14ac:dyDescent="0.25">
      <c r="B1395" s="67"/>
      <c r="C1395" s="81"/>
      <c r="D1395" s="82"/>
      <c r="E1395" s="63" t="str">
        <f>IF($C1395&lt;&gt;"",VLOOKUP($C1395,T_Etablissements[#All],2,0),"")</f>
        <v/>
      </c>
      <c r="F1395" s="81"/>
      <c r="G1395" s="82"/>
      <c r="H1395" s="71"/>
      <c r="I1395" s="72"/>
      <c r="J1395" s="72"/>
      <c r="K1395" s="73"/>
      <c r="L1395" s="72"/>
      <c r="M1395" s="64" t="str">
        <f t="shared" si="52"/>
        <v/>
      </c>
      <c r="N1395" s="65" t="str">
        <f t="shared" si="53"/>
        <v/>
      </c>
      <c r="O1395" s="76"/>
      <c r="P1395" s="77"/>
      <c r="Q1395" s="76"/>
    </row>
    <row r="1396" spans="2:17" ht="15" customHeight="1" x14ac:dyDescent="0.25">
      <c r="B1396" s="67"/>
      <c r="C1396" s="81"/>
      <c r="D1396" s="82"/>
      <c r="E1396" s="63" t="str">
        <f>IF($C1396&lt;&gt;"",VLOOKUP($C1396,T_Etablissements[#All],2,0),"")</f>
        <v/>
      </c>
      <c r="F1396" s="81"/>
      <c r="G1396" s="82"/>
      <c r="H1396" s="71"/>
      <c r="I1396" s="72"/>
      <c r="J1396" s="72"/>
      <c r="K1396" s="73"/>
      <c r="L1396" s="72"/>
      <c r="M1396" s="64" t="str">
        <f t="shared" si="52"/>
        <v/>
      </c>
      <c r="N1396" s="65" t="str">
        <f t="shared" si="53"/>
        <v/>
      </c>
      <c r="O1396" s="76"/>
      <c r="P1396" s="77"/>
      <c r="Q1396" s="76"/>
    </row>
    <row r="1397" spans="2:17" ht="15" customHeight="1" x14ac:dyDescent="0.25">
      <c r="B1397" s="67"/>
      <c r="C1397" s="81"/>
      <c r="D1397" s="82"/>
      <c r="E1397" s="63" t="str">
        <f>IF($C1397&lt;&gt;"",VLOOKUP($C1397,T_Etablissements[#All],2,0),"")</f>
        <v/>
      </c>
      <c r="F1397" s="81"/>
      <c r="G1397" s="82"/>
      <c r="H1397" s="71"/>
      <c r="I1397" s="72"/>
      <c r="J1397" s="72"/>
      <c r="K1397" s="73"/>
      <c r="L1397" s="72"/>
      <c r="M1397" s="64" t="str">
        <f t="shared" si="52"/>
        <v/>
      </c>
      <c r="N1397" s="65" t="str">
        <f t="shared" si="53"/>
        <v/>
      </c>
      <c r="O1397" s="76"/>
      <c r="P1397" s="77"/>
      <c r="Q1397" s="76"/>
    </row>
    <row r="1398" spans="2:17" ht="15" customHeight="1" x14ac:dyDescent="0.25">
      <c r="B1398" s="67"/>
      <c r="C1398" s="81"/>
      <c r="D1398" s="82"/>
      <c r="E1398" s="63" t="str">
        <f>IF($C1398&lt;&gt;"",VLOOKUP($C1398,T_Etablissements[#All],2,0),"")</f>
        <v/>
      </c>
      <c r="F1398" s="81"/>
      <c r="G1398" s="82"/>
      <c r="H1398" s="71"/>
      <c r="I1398" s="72"/>
      <c r="J1398" s="72"/>
      <c r="K1398" s="73"/>
      <c r="L1398" s="72"/>
      <c r="M1398" s="64" t="str">
        <f t="shared" si="52"/>
        <v/>
      </c>
      <c r="N1398" s="65" t="str">
        <f t="shared" si="53"/>
        <v/>
      </c>
      <c r="O1398" s="76"/>
      <c r="P1398" s="77"/>
      <c r="Q1398" s="76"/>
    </row>
    <row r="1399" spans="2:17" ht="15" customHeight="1" x14ac:dyDescent="0.25">
      <c r="B1399" s="67"/>
      <c r="C1399" s="81"/>
      <c r="D1399" s="82"/>
      <c r="E1399" s="63" t="str">
        <f>IF($C1399&lt;&gt;"",VLOOKUP($C1399,T_Etablissements[#All],2,0),"")</f>
        <v/>
      </c>
      <c r="F1399" s="81"/>
      <c r="G1399" s="82"/>
      <c r="H1399" s="71"/>
      <c r="I1399" s="72"/>
      <c r="J1399" s="72"/>
      <c r="K1399" s="73"/>
      <c r="L1399" s="72"/>
      <c r="M1399" s="64" t="str">
        <f t="shared" si="52"/>
        <v/>
      </c>
      <c r="N1399" s="65" t="str">
        <f t="shared" si="53"/>
        <v/>
      </c>
      <c r="O1399" s="76"/>
      <c r="P1399" s="77"/>
      <c r="Q1399" s="76"/>
    </row>
    <row r="1400" spans="2:17" ht="15" customHeight="1" x14ac:dyDescent="0.25">
      <c r="B1400" s="67"/>
      <c r="C1400" s="81"/>
      <c r="D1400" s="82"/>
      <c r="E1400" s="63" t="str">
        <f>IF($C1400&lt;&gt;"",VLOOKUP($C1400,T_Etablissements[#All],2,0),"")</f>
        <v/>
      </c>
      <c r="F1400" s="81"/>
      <c r="G1400" s="82"/>
      <c r="H1400" s="71"/>
      <c r="I1400" s="72"/>
      <c r="J1400" s="72"/>
      <c r="K1400" s="73"/>
      <c r="L1400" s="72"/>
      <c r="M1400" s="64" t="str">
        <f t="shared" si="52"/>
        <v/>
      </c>
      <c r="N1400" s="65" t="str">
        <f t="shared" si="53"/>
        <v/>
      </c>
      <c r="O1400" s="76"/>
      <c r="P1400" s="77"/>
      <c r="Q1400" s="76"/>
    </row>
    <row r="1401" spans="2:17" ht="15" customHeight="1" x14ac:dyDescent="0.25">
      <c r="B1401" s="67"/>
      <c r="C1401" s="81"/>
      <c r="D1401" s="82"/>
      <c r="E1401" s="63" t="str">
        <f>IF($C1401&lt;&gt;"",VLOOKUP($C1401,T_Etablissements[#All],2,0),"")</f>
        <v/>
      </c>
      <c r="F1401" s="81"/>
      <c r="G1401" s="82"/>
      <c r="H1401" s="71"/>
      <c r="I1401" s="72"/>
      <c r="J1401" s="72"/>
      <c r="K1401" s="73"/>
      <c r="L1401" s="72"/>
      <c r="M1401" s="64" t="str">
        <f t="shared" si="52"/>
        <v/>
      </c>
      <c r="N1401" s="65" t="str">
        <f t="shared" si="53"/>
        <v/>
      </c>
      <c r="O1401" s="76"/>
      <c r="P1401" s="77"/>
      <c r="Q1401" s="76"/>
    </row>
    <row r="1402" spans="2:17" ht="15" customHeight="1" x14ac:dyDescent="0.25">
      <c r="B1402" s="67"/>
      <c r="C1402" s="81"/>
      <c r="D1402" s="82"/>
      <c r="E1402" s="63" t="str">
        <f>IF($C1402&lt;&gt;"",VLOOKUP($C1402,T_Etablissements[#All],2,0),"")</f>
        <v/>
      </c>
      <c r="F1402" s="81"/>
      <c r="G1402" s="82"/>
      <c r="H1402" s="71"/>
      <c r="I1402" s="72"/>
      <c r="J1402" s="72"/>
      <c r="K1402" s="73"/>
      <c r="L1402" s="72"/>
      <c r="M1402" s="64" t="str">
        <f t="shared" si="52"/>
        <v/>
      </c>
      <c r="N1402" s="65" t="str">
        <f t="shared" si="53"/>
        <v/>
      </c>
      <c r="O1402" s="76"/>
      <c r="P1402" s="77"/>
      <c r="Q1402" s="76"/>
    </row>
    <row r="1403" spans="2:17" ht="15" customHeight="1" x14ac:dyDescent="0.25">
      <c r="B1403" s="67"/>
      <c r="C1403" s="81"/>
      <c r="D1403" s="82"/>
      <c r="E1403" s="63" t="str">
        <f>IF($C1403&lt;&gt;"",VLOOKUP($C1403,T_Etablissements[#All],2,0),"")</f>
        <v/>
      </c>
      <c r="F1403" s="81"/>
      <c r="G1403" s="82"/>
      <c r="H1403" s="71"/>
      <c r="I1403" s="72"/>
      <c r="J1403" s="72"/>
      <c r="K1403" s="73"/>
      <c r="L1403" s="72"/>
      <c r="M1403" s="64" t="str">
        <f t="shared" si="52"/>
        <v/>
      </c>
      <c r="N1403" s="65" t="str">
        <f t="shared" si="53"/>
        <v/>
      </c>
      <c r="O1403" s="76"/>
      <c r="P1403" s="77"/>
      <c r="Q1403" s="76"/>
    </row>
    <row r="1404" spans="2:17" ht="15" customHeight="1" x14ac:dyDescent="0.25">
      <c r="B1404" s="67"/>
      <c r="C1404" s="81"/>
      <c r="D1404" s="82"/>
      <c r="E1404" s="63" t="str">
        <f>IF($C1404&lt;&gt;"",VLOOKUP($C1404,T_Etablissements[#All],2,0),"")</f>
        <v/>
      </c>
      <c r="F1404" s="81"/>
      <c r="G1404" s="82"/>
      <c r="H1404" s="71"/>
      <c r="I1404" s="72"/>
      <c r="J1404" s="72"/>
      <c r="K1404" s="73"/>
      <c r="L1404" s="72"/>
      <c r="M1404" s="64" t="str">
        <f t="shared" si="52"/>
        <v/>
      </c>
      <c r="N1404" s="65" t="str">
        <f t="shared" si="53"/>
        <v/>
      </c>
      <c r="O1404" s="76"/>
      <c r="P1404" s="77"/>
      <c r="Q1404" s="76"/>
    </row>
    <row r="1405" spans="2:17" ht="15" customHeight="1" x14ac:dyDescent="0.25">
      <c r="B1405" s="67"/>
      <c r="C1405" s="81"/>
      <c r="D1405" s="82"/>
      <c r="E1405" s="63" t="str">
        <f>IF($C1405&lt;&gt;"",VLOOKUP($C1405,T_Etablissements[#All],2,0),"")</f>
        <v/>
      </c>
      <c r="F1405" s="81"/>
      <c r="G1405" s="82"/>
      <c r="H1405" s="71"/>
      <c r="I1405" s="72"/>
      <c r="J1405" s="72"/>
      <c r="K1405" s="73"/>
      <c r="L1405" s="72"/>
      <c r="M1405" s="64" t="str">
        <f t="shared" si="52"/>
        <v/>
      </c>
      <c r="N1405" s="65" t="str">
        <f t="shared" si="53"/>
        <v/>
      </c>
      <c r="O1405" s="76"/>
      <c r="P1405" s="77"/>
      <c r="Q1405" s="76"/>
    </row>
    <row r="1406" spans="2:17" ht="15" customHeight="1" x14ac:dyDescent="0.25">
      <c r="B1406" s="67"/>
      <c r="C1406" s="81"/>
      <c r="D1406" s="82"/>
      <c r="E1406" s="63" t="str">
        <f>IF($C1406&lt;&gt;"",VLOOKUP($C1406,T_Etablissements[#All],2,0),"")</f>
        <v/>
      </c>
      <c r="F1406" s="81"/>
      <c r="G1406" s="82"/>
      <c r="H1406" s="71"/>
      <c r="I1406" s="72"/>
      <c r="J1406" s="72"/>
      <c r="K1406" s="73"/>
      <c r="L1406" s="72"/>
      <c r="M1406" s="64" t="str">
        <f t="shared" si="52"/>
        <v/>
      </c>
      <c r="N1406" s="65" t="str">
        <f t="shared" si="53"/>
        <v/>
      </c>
      <c r="O1406" s="76"/>
      <c r="P1406" s="77"/>
      <c r="Q1406" s="76"/>
    </row>
    <row r="1407" spans="2:17" ht="15" customHeight="1" x14ac:dyDescent="0.25">
      <c r="B1407" s="67"/>
      <c r="C1407" s="81"/>
      <c r="D1407" s="82"/>
      <c r="E1407" s="63" t="str">
        <f>IF($C1407&lt;&gt;"",VLOOKUP($C1407,T_Etablissements[#All],2,0),"")</f>
        <v/>
      </c>
      <c r="F1407" s="81"/>
      <c r="G1407" s="82"/>
      <c r="H1407" s="71"/>
      <c r="I1407" s="72"/>
      <c r="J1407" s="72"/>
      <c r="K1407" s="73"/>
      <c r="L1407" s="72"/>
      <c r="M1407" s="64" t="str">
        <f t="shared" si="52"/>
        <v/>
      </c>
      <c r="N1407" s="65" t="str">
        <f t="shared" si="53"/>
        <v/>
      </c>
      <c r="O1407" s="76"/>
      <c r="P1407" s="77"/>
      <c r="Q1407" s="76"/>
    </row>
    <row r="1408" spans="2:17" ht="15" customHeight="1" x14ac:dyDescent="0.25">
      <c r="B1408" s="67"/>
      <c r="C1408" s="81"/>
      <c r="D1408" s="82"/>
      <c r="E1408" s="63" t="str">
        <f>IF($C1408&lt;&gt;"",VLOOKUP($C1408,T_Etablissements[#All],2,0),"")</f>
        <v/>
      </c>
      <c r="F1408" s="81"/>
      <c r="G1408" s="82"/>
      <c r="H1408" s="71"/>
      <c r="I1408" s="72"/>
      <c r="J1408" s="72"/>
      <c r="K1408" s="73"/>
      <c r="L1408" s="72"/>
      <c r="M1408" s="64" t="str">
        <f t="shared" si="52"/>
        <v/>
      </c>
      <c r="N1408" s="65" t="str">
        <f t="shared" si="53"/>
        <v/>
      </c>
      <c r="O1408" s="76"/>
      <c r="P1408" s="77"/>
      <c r="Q1408" s="76"/>
    </row>
    <row r="1409" spans="2:17" ht="15" customHeight="1" x14ac:dyDescent="0.25">
      <c r="B1409" s="67"/>
      <c r="C1409" s="81"/>
      <c r="D1409" s="82"/>
      <c r="E1409" s="63" t="str">
        <f>IF($C1409&lt;&gt;"",VLOOKUP($C1409,T_Etablissements[#All],2,0),"")</f>
        <v/>
      </c>
      <c r="F1409" s="81"/>
      <c r="G1409" s="82"/>
      <c r="H1409" s="71"/>
      <c r="I1409" s="72"/>
      <c r="J1409" s="72"/>
      <c r="K1409" s="73"/>
      <c r="L1409" s="72"/>
      <c r="M1409" s="64" t="str">
        <f t="shared" si="52"/>
        <v/>
      </c>
      <c r="N1409" s="65" t="str">
        <f t="shared" si="53"/>
        <v/>
      </c>
      <c r="O1409" s="76"/>
      <c r="P1409" s="77"/>
      <c r="Q1409" s="76"/>
    </row>
    <row r="1410" spans="2:17" ht="15" customHeight="1" x14ac:dyDescent="0.25">
      <c r="B1410" s="67"/>
      <c r="C1410" s="81"/>
      <c r="D1410" s="82"/>
      <c r="E1410" s="63" t="str">
        <f>IF($C1410&lt;&gt;"",VLOOKUP($C1410,T_Etablissements[#All],2,0),"")</f>
        <v/>
      </c>
      <c r="F1410" s="81"/>
      <c r="G1410" s="82"/>
      <c r="H1410" s="71"/>
      <c r="I1410" s="72"/>
      <c r="J1410" s="72"/>
      <c r="K1410" s="73"/>
      <c r="L1410" s="72"/>
      <c r="M1410" s="64" t="str">
        <f t="shared" si="52"/>
        <v/>
      </c>
      <c r="N1410" s="65" t="str">
        <f t="shared" si="53"/>
        <v/>
      </c>
      <c r="O1410" s="76"/>
      <c r="P1410" s="77"/>
      <c r="Q1410" s="76"/>
    </row>
    <row r="1411" spans="2:17" ht="15" customHeight="1" x14ac:dyDescent="0.25">
      <c r="B1411" s="67"/>
      <c r="C1411" s="81"/>
      <c r="D1411" s="82"/>
      <c r="E1411" s="63" t="str">
        <f>IF($C1411&lt;&gt;"",VLOOKUP($C1411,T_Etablissements[#All],2,0),"")</f>
        <v/>
      </c>
      <c r="F1411" s="81"/>
      <c r="G1411" s="82"/>
      <c r="H1411" s="71"/>
      <c r="I1411" s="72"/>
      <c r="J1411" s="72"/>
      <c r="K1411" s="73"/>
      <c r="L1411" s="72"/>
      <c r="M1411" s="64" t="str">
        <f t="shared" si="52"/>
        <v/>
      </c>
      <c r="N1411" s="65" t="str">
        <f t="shared" si="53"/>
        <v/>
      </c>
      <c r="O1411" s="76"/>
      <c r="P1411" s="77"/>
      <c r="Q1411" s="76"/>
    </row>
    <row r="1412" spans="2:17" ht="15" customHeight="1" x14ac:dyDescent="0.25">
      <c r="B1412" s="67"/>
      <c r="C1412" s="81"/>
      <c r="D1412" s="82"/>
      <c r="E1412" s="63" t="str">
        <f>IF($C1412&lt;&gt;"",VLOOKUP($C1412,T_Etablissements[#All],2,0),"")</f>
        <v/>
      </c>
      <c r="F1412" s="81"/>
      <c r="G1412" s="82"/>
      <c r="H1412" s="71"/>
      <c r="I1412" s="72"/>
      <c r="J1412" s="72"/>
      <c r="K1412" s="73"/>
      <c r="L1412" s="72"/>
      <c r="M1412" s="64" t="str">
        <f t="shared" si="52"/>
        <v/>
      </c>
      <c r="N1412" s="65" t="str">
        <f t="shared" si="53"/>
        <v/>
      </c>
      <c r="O1412" s="76"/>
      <c r="P1412" s="77"/>
      <c r="Q1412" s="76"/>
    </row>
    <row r="1413" spans="2:17" ht="15" customHeight="1" x14ac:dyDescent="0.25">
      <c r="B1413" s="67"/>
      <c r="C1413" s="81"/>
      <c r="D1413" s="82"/>
      <c r="E1413" s="63" t="str">
        <f>IF($C1413&lt;&gt;"",VLOOKUP($C1413,T_Etablissements[#All],2,0),"")</f>
        <v/>
      </c>
      <c r="F1413" s="81"/>
      <c r="G1413" s="82"/>
      <c r="H1413" s="71"/>
      <c r="I1413" s="72"/>
      <c r="J1413" s="72"/>
      <c r="K1413" s="73"/>
      <c r="L1413" s="72"/>
      <c r="M1413" s="64" t="str">
        <f t="shared" si="52"/>
        <v/>
      </c>
      <c r="N1413" s="65" t="str">
        <f t="shared" si="53"/>
        <v/>
      </c>
      <c r="O1413" s="76"/>
      <c r="P1413" s="77"/>
      <c r="Q1413" s="76"/>
    </row>
    <row r="1414" spans="2:17" ht="15" customHeight="1" x14ac:dyDescent="0.25">
      <c r="B1414" s="67"/>
      <c r="C1414" s="81"/>
      <c r="D1414" s="82"/>
      <c r="E1414" s="63" t="str">
        <f>IF($C1414&lt;&gt;"",VLOOKUP($C1414,T_Etablissements[#All],2,0),"")</f>
        <v/>
      </c>
      <c r="F1414" s="81"/>
      <c r="G1414" s="82"/>
      <c r="H1414" s="71"/>
      <c r="I1414" s="72"/>
      <c r="J1414" s="72"/>
      <c r="K1414" s="73"/>
      <c r="L1414" s="72"/>
      <c r="M1414" s="64" t="str">
        <f t="shared" si="52"/>
        <v/>
      </c>
      <c r="N1414" s="65" t="str">
        <f t="shared" si="53"/>
        <v/>
      </c>
      <c r="O1414" s="76"/>
      <c r="P1414" s="77"/>
      <c r="Q1414" s="76"/>
    </row>
    <row r="1415" spans="2:17" ht="15" customHeight="1" x14ac:dyDescent="0.25">
      <c r="B1415" s="67"/>
      <c r="C1415" s="81"/>
      <c r="D1415" s="82"/>
      <c r="E1415" s="63" t="str">
        <f>IF($C1415&lt;&gt;"",VLOOKUP($C1415,T_Etablissements[#All],2,0),"")</f>
        <v/>
      </c>
      <c r="F1415" s="81"/>
      <c r="G1415" s="82"/>
      <c r="H1415" s="71"/>
      <c r="I1415" s="72"/>
      <c r="J1415" s="72"/>
      <c r="K1415" s="73"/>
      <c r="L1415" s="72"/>
      <c r="M1415" s="64" t="str">
        <f t="shared" si="52"/>
        <v/>
      </c>
      <c r="N1415" s="65" t="str">
        <f t="shared" si="53"/>
        <v/>
      </c>
      <c r="O1415" s="76"/>
      <c r="P1415" s="77"/>
      <c r="Q1415" s="76"/>
    </row>
    <row r="1416" spans="2:17" ht="15" customHeight="1" x14ac:dyDescent="0.25">
      <c r="B1416" s="67"/>
      <c r="C1416" s="81"/>
      <c r="D1416" s="82"/>
      <c r="E1416" s="63" t="str">
        <f>IF($C1416&lt;&gt;"",VLOOKUP($C1416,T_Etablissements[#All],2,0),"")</f>
        <v/>
      </c>
      <c r="F1416" s="81"/>
      <c r="G1416" s="82"/>
      <c r="H1416" s="71"/>
      <c r="I1416" s="72"/>
      <c r="J1416" s="72"/>
      <c r="K1416" s="73"/>
      <c r="L1416" s="72"/>
      <c r="M1416" s="64" t="str">
        <f t="shared" si="52"/>
        <v/>
      </c>
      <c r="N1416" s="65" t="str">
        <f t="shared" si="53"/>
        <v/>
      </c>
      <c r="O1416" s="76"/>
      <c r="P1416" s="77"/>
      <c r="Q1416" s="76"/>
    </row>
    <row r="1417" spans="2:17" ht="15" customHeight="1" x14ac:dyDescent="0.25">
      <c r="B1417" s="67"/>
      <c r="C1417" s="81"/>
      <c r="D1417" s="82"/>
      <c r="E1417" s="63" t="str">
        <f>IF($C1417&lt;&gt;"",VLOOKUP($C1417,T_Etablissements[#All],2,0),"")</f>
        <v/>
      </c>
      <c r="F1417" s="81"/>
      <c r="G1417" s="82"/>
      <c r="H1417" s="71"/>
      <c r="I1417" s="72"/>
      <c r="J1417" s="72"/>
      <c r="K1417" s="73"/>
      <c r="L1417" s="72"/>
      <c r="M1417" s="64" t="str">
        <f t="shared" si="52"/>
        <v/>
      </c>
      <c r="N1417" s="65" t="str">
        <f t="shared" si="53"/>
        <v/>
      </c>
      <c r="O1417" s="76"/>
      <c r="P1417" s="77"/>
      <c r="Q1417" s="76"/>
    </row>
    <row r="1418" spans="2:17" ht="15" customHeight="1" x14ac:dyDescent="0.25">
      <c r="B1418" s="67"/>
      <c r="C1418" s="81"/>
      <c r="D1418" s="82"/>
      <c r="E1418" s="63" t="str">
        <f>IF($C1418&lt;&gt;"",VLOOKUP($C1418,T_Etablissements[#All],2,0),"")</f>
        <v/>
      </c>
      <c r="F1418" s="81"/>
      <c r="G1418" s="82"/>
      <c r="H1418" s="71"/>
      <c r="I1418" s="72"/>
      <c r="J1418" s="72"/>
      <c r="K1418" s="73"/>
      <c r="L1418" s="72"/>
      <c r="M1418" s="64" t="str">
        <f t="shared" si="52"/>
        <v/>
      </c>
      <c r="N1418" s="65" t="str">
        <f t="shared" si="53"/>
        <v/>
      </c>
      <c r="O1418" s="76"/>
      <c r="P1418" s="77"/>
      <c r="Q1418" s="76"/>
    </row>
    <row r="1419" spans="2:17" ht="15" customHeight="1" x14ac:dyDescent="0.25">
      <c r="B1419" s="67"/>
      <c r="C1419" s="81"/>
      <c r="D1419" s="82"/>
      <c r="E1419" s="63" t="str">
        <f>IF($C1419&lt;&gt;"",VLOOKUP($C1419,T_Etablissements[#All],2,0),"")</f>
        <v/>
      </c>
      <c r="F1419" s="81"/>
      <c r="G1419" s="82"/>
      <c r="H1419" s="71"/>
      <c r="I1419" s="72"/>
      <c r="J1419" s="72"/>
      <c r="K1419" s="73"/>
      <c r="L1419" s="72"/>
      <c r="M1419" s="64" t="str">
        <f t="shared" si="52"/>
        <v/>
      </c>
      <c r="N1419" s="65" t="str">
        <f t="shared" si="53"/>
        <v/>
      </c>
      <c r="O1419" s="76"/>
      <c r="P1419" s="77"/>
      <c r="Q1419" s="76"/>
    </row>
    <row r="1420" spans="2:17" ht="15" customHeight="1" x14ac:dyDescent="0.25">
      <c r="B1420" s="67"/>
      <c r="C1420" s="81"/>
      <c r="D1420" s="82"/>
      <c r="E1420" s="63" t="str">
        <f>IF($C1420&lt;&gt;"",VLOOKUP($C1420,T_Etablissements[#All],2,0),"")</f>
        <v/>
      </c>
      <c r="F1420" s="81"/>
      <c r="G1420" s="82"/>
      <c r="H1420" s="71"/>
      <c r="I1420" s="72"/>
      <c r="J1420" s="72"/>
      <c r="K1420" s="73"/>
      <c r="L1420" s="72"/>
      <c r="M1420" s="64" t="str">
        <f t="shared" si="52"/>
        <v/>
      </c>
      <c r="N1420" s="65" t="str">
        <f t="shared" si="53"/>
        <v/>
      </c>
      <c r="O1420" s="76"/>
      <c r="P1420" s="77"/>
      <c r="Q1420" s="76"/>
    </row>
    <row r="1421" spans="2:17" ht="15" customHeight="1" x14ac:dyDescent="0.25">
      <c r="B1421" s="67"/>
      <c r="C1421" s="81"/>
      <c r="D1421" s="82"/>
      <c r="E1421" s="63" t="str">
        <f>IF($C1421&lt;&gt;"",VLOOKUP($C1421,T_Etablissements[#All],2,0),"")</f>
        <v/>
      </c>
      <c r="F1421" s="81"/>
      <c r="G1421" s="82"/>
      <c r="H1421" s="71"/>
      <c r="I1421" s="72"/>
      <c r="J1421" s="72"/>
      <c r="K1421" s="73"/>
      <c r="L1421" s="72"/>
      <c r="M1421" s="64" t="str">
        <f t="shared" si="52"/>
        <v/>
      </c>
      <c r="N1421" s="65" t="str">
        <f t="shared" si="53"/>
        <v/>
      </c>
      <c r="O1421" s="76"/>
      <c r="P1421" s="77"/>
      <c r="Q1421" s="76"/>
    </row>
    <row r="1422" spans="2:17" ht="15" customHeight="1" x14ac:dyDescent="0.25">
      <c r="B1422" s="67"/>
      <c r="C1422" s="81"/>
      <c r="D1422" s="82"/>
      <c r="E1422" s="63" t="str">
        <f>IF($C1422&lt;&gt;"",VLOOKUP($C1422,T_Etablissements[#All],2,0),"")</f>
        <v/>
      </c>
      <c r="F1422" s="81"/>
      <c r="G1422" s="82"/>
      <c r="H1422" s="71"/>
      <c r="I1422" s="72"/>
      <c r="J1422" s="72"/>
      <c r="K1422" s="73"/>
      <c r="L1422" s="72"/>
      <c r="M1422" s="64" t="str">
        <f t="shared" si="52"/>
        <v/>
      </c>
      <c r="N1422" s="65" t="str">
        <f t="shared" si="53"/>
        <v/>
      </c>
      <c r="O1422" s="76"/>
      <c r="P1422" s="77"/>
      <c r="Q1422" s="76"/>
    </row>
    <row r="1423" spans="2:17" ht="15" customHeight="1" x14ac:dyDescent="0.25">
      <c r="B1423" s="67"/>
      <c r="C1423" s="81"/>
      <c r="D1423" s="82"/>
      <c r="E1423" s="63" t="str">
        <f>IF($C1423&lt;&gt;"",VLOOKUP($C1423,T_Etablissements[#All],2,0),"")</f>
        <v/>
      </c>
      <c r="F1423" s="81"/>
      <c r="G1423" s="82"/>
      <c r="H1423" s="71"/>
      <c r="I1423" s="72"/>
      <c r="J1423" s="72"/>
      <c r="K1423" s="73"/>
      <c r="L1423" s="72"/>
      <c r="M1423" s="64" t="str">
        <f t="shared" si="52"/>
        <v/>
      </c>
      <c r="N1423" s="65" t="str">
        <f t="shared" si="53"/>
        <v/>
      </c>
      <c r="O1423" s="76"/>
      <c r="P1423" s="77"/>
      <c r="Q1423" s="76"/>
    </row>
    <row r="1424" spans="2:17" ht="15" customHeight="1" x14ac:dyDescent="0.25">
      <c r="B1424" s="67"/>
      <c r="C1424" s="81"/>
      <c r="D1424" s="82"/>
      <c r="E1424" s="63" t="str">
        <f>IF($C1424&lt;&gt;"",VLOOKUP($C1424,T_Etablissements[#All],2,0),"")</f>
        <v/>
      </c>
      <c r="F1424" s="81"/>
      <c r="G1424" s="82"/>
      <c r="H1424" s="71"/>
      <c r="I1424" s="72"/>
      <c r="J1424" s="72"/>
      <c r="K1424" s="73"/>
      <c r="L1424" s="72"/>
      <c r="M1424" s="64" t="str">
        <f t="shared" si="52"/>
        <v/>
      </c>
      <c r="N1424" s="65" t="str">
        <f t="shared" si="53"/>
        <v/>
      </c>
      <c r="O1424" s="76"/>
      <c r="P1424" s="77"/>
      <c r="Q1424" s="76"/>
    </row>
    <row r="1425" spans="2:17" ht="15" customHeight="1" x14ac:dyDescent="0.25">
      <c r="B1425" s="67"/>
      <c r="C1425" s="81"/>
      <c r="D1425" s="82"/>
      <c r="E1425" s="63" t="str">
        <f>IF($C1425&lt;&gt;"",VLOOKUP($C1425,T_Etablissements[#All],2,0),"")</f>
        <v/>
      </c>
      <c r="F1425" s="81"/>
      <c r="G1425" s="82"/>
      <c r="H1425" s="71"/>
      <c r="I1425" s="72"/>
      <c r="J1425" s="72"/>
      <c r="K1425" s="73"/>
      <c r="L1425" s="72"/>
      <c r="M1425" s="64" t="str">
        <f t="shared" si="52"/>
        <v/>
      </c>
      <c r="N1425" s="65" t="str">
        <f t="shared" si="53"/>
        <v/>
      </c>
      <c r="O1425" s="76"/>
      <c r="P1425" s="77"/>
      <c r="Q1425" s="76"/>
    </row>
    <row r="1426" spans="2:17" ht="15" customHeight="1" x14ac:dyDescent="0.25">
      <c r="B1426" s="67"/>
      <c r="C1426" s="81"/>
      <c r="D1426" s="82"/>
      <c r="E1426" s="63" t="str">
        <f>IF($C1426&lt;&gt;"",VLOOKUP($C1426,T_Etablissements[#All],2,0),"")</f>
        <v/>
      </c>
      <c r="F1426" s="81"/>
      <c r="G1426" s="82"/>
      <c r="H1426" s="71"/>
      <c r="I1426" s="72"/>
      <c r="J1426" s="72"/>
      <c r="K1426" s="73"/>
      <c r="L1426" s="72"/>
      <c r="M1426" s="64" t="str">
        <f t="shared" si="52"/>
        <v/>
      </c>
      <c r="N1426" s="65" t="str">
        <f t="shared" si="53"/>
        <v/>
      </c>
      <c r="O1426" s="76"/>
      <c r="P1426" s="77"/>
      <c r="Q1426" s="76"/>
    </row>
    <row r="1427" spans="2:17" ht="15" customHeight="1" x14ac:dyDescent="0.25">
      <c r="B1427" s="67"/>
      <c r="C1427" s="81"/>
      <c r="D1427" s="82"/>
      <c r="E1427" s="63" t="str">
        <f>IF($C1427&lt;&gt;"",VLOOKUP($C1427,T_Etablissements[#All],2,0),"")</f>
        <v/>
      </c>
      <c r="F1427" s="81"/>
      <c r="G1427" s="82"/>
      <c r="H1427" s="71"/>
      <c r="I1427" s="72"/>
      <c r="J1427" s="72"/>
      <c r="K1427" s="73"/>
      <c r="L1427" s="72"/>
      <c r="M1427" s="64" t="str">
        <f t="shared" si="52"/>
        <v/>
      </c>
      <c r="N1427" s="65" t="str">
        <f t="shared" si="53"/>
        <v/>
      </c>
      <c r="O1427" s="76"/>
      <c r="P1427" s="77"/>
      <c r="Q1427" s="76"/>
    </row>
    <row r="1428" spans="2:17" ht="15" customHeight="1" x14ac:dyDescent="0.25">
      <c r="B1428" s="67"/>
      <c r="C1428" s="81"/>
      <c r="D1428" s="82"/>
      <c r="E1428" s="63" t="str">
        <f>IF($C1428&lt;&gt;"",VLOOKUP($C1428,T_Etablissements[#All],2,0),"")</f>
        <v/>
      </c>
      <c r="F1428" s="81"/>
      <c r="G1428" s="82"/>
      <c r="H1428" s="71"/>
      <c r="I1428" s="72"/>
      <c r="J1428" s="72"/>
      <c r="K1428" s="73"/>
      <c r="L1428" s="72"/>
      <c r="M1428" s="64" t="str">
        <f t="shared" si="52"/>
        <v/>
      </c>
      <c r="N1428" s="65" t="str">
        <f t="shared" si="53"/>
        <v/>
      </c>
      <c r="O1428" s="76"/>
      <c r="P1428" s="77"/>
      <c r="Q1428" s="76"/>
    </row>
    <row r="1429" spans="2:17" ht="15" customHeight="1" x14ac:dyDescent="0.25">
      <c r="B1429" s="67"/>
      <c r="C1429" s="81"/>
      <c r="D1429" s="82"/>
      <c r="E1429" s="63" t="str">
        <f>IF($C1429&lt;&gt;"",VLOOKUP($C1429,T_Etablissements[#All],2,0),"")</f>
        <v/>
      </c>
      <c r="F1429" s="81"/>
      <c r="G1429" s="82"/>
      <c r="H1429" s="71"/>
      <c r="I1429" s="72"/>
      <c r="J1429" s="72"/>
      <c r="K1429" s="73"/>
      <c r="L1429" s="72"/>
      <c r="M1429" s="64" t="str">
        <f t="shared" si="52"/>
        <v/>
      </c>
      <c r="N1429" s="65" t="str">
        <f t="shared" si="53"/>
        <v/>
      </c>
      <c r="O1429" s="76"/>
      <c r="P1429" s="77"/>
      <c r="Q1429" s="76"/>
    </row>
    <row r="1430" spans="2:17" ht="15" customHeight="1" x14ac:dyDescent="0.25">
      <c r="B1430" s="67"/>
      <c r="C1430" s="81"/>
      <c r="D1430" s="82"/>
      <c r="E1430" s="63" t="str">
        <f>IF($C1430&lt;&gt;"",VLOOKUP($C1430,T_Etablissements[#All],2,0),"")</f>
        <v/>
      </c>
      <c r="F1430" s="81"/>
      <c r="G1430" s="82"/>
      <c r="H1430" s="71"/>
      <c r="I1430" s="72"/>
      <c r="J1430" s="72"/>
      <c r="K1430" s="73"/>
      <c r="L1430" s="72"/>
      <c r="M1430" s="64" t="str">
        <f t="shared" si="52"/>
        <v/>
      </c>
      <c r="N1430" s="65" t="str">
        <f t="shared" si="53"/>
        <v/>
      </c>
      <c r="O1430" s="76"/>
      <c r="P1430" s="77"/>
      <c r="Q1430" s="76"/>
    </row>
    <row r="1431" spans="2:17" ht="15" customHeight="1" x14ac:dyDescent="0.25">
      <c r="B1431" s="67"/>
      <c r="C1431" s="81"/>
      <c r="D1431" s="82"/>
      <c r="E1431" s="63" t="str">
        <f>IF($C1431&lt;&gt;"",VLOOKUP($C1431,T_Etablissements[#All],2,0),"")</f>
        <v/>
      </c>
      <c r="F1431" s="81"/>
      <c r="G1431" s="82"/>
      <c r="H1431" s="71"/>
      <c r="I1431" s="72"/>
      <c r="J1431" s="72"/>
      <c r="K1431" s="73"/>
      <c r="L1431" s="72"/>
      <c r="M1431" s="64" t="str">
        <f t="shared" si="52"/>
        <v/>
      </c>
      <c r="N1431" s="65" t="str">
        <f t="shared" si="53"/>
        <v/>
      </c>
      <c r="O1431" s="76"/>
      <c r="P1431" s="77"/>
      <c r="Q1431" s="76"/>
    </row>
    <row r="1432" spans="2:17" ht="15" customHeight="1" x14ac:dyDescent="0.25">
      <c r="B1432" s="67"/>
      <c r="C1432" s="81"/>
      <c r="D1432" s="82"/>
      <c r="E1432" s="63" t="str">
        <f>IF($C1432&lt;&gt;"",VLOOKUP($C1432,T_Etablissements[#All],2,0),"")</f>
        <v/>
      </c>
      <c r="F1432" s="81"/>
      <c r="G1432" s="82"/>
      <c r="H1432" s="71"/>
      <c r="I1432" s="72"/>
      <c r="J1432" s="72"/>
      <c r="K1432" s="73"/>
      <c r="L1432" s="72"/>
      <c r="M1432" s="64" t="str">
        <f t="shared" si="52"/>
        <v/>
      </c>
      <c r="N1432" s="65" t="str">
        <f t="shared" si="53"/>
        <v/>
      </c>
      <c r="O1432" s="76"/>
      <c r="P1432" s="77"/>
      <c r="Q1432" s="76"/>
    </row>
    <row r="1433" spans="2:17" ht="15" customHeight="1" x14ac:dyDescent="0.25">
      <c r="B1433" s="67"/>
      <c r="C1433" s="81"/>
      <c r="D1433" s="82"/>
      <c r="E1433" s="63" t="str">
        <f>IF($C1433&lt;&gt;"",VLOOKUP($C1433,T_Etablissements[#All],2,0),"")</f>
        <v/>
      </c>
      <c r="F1433" s="81"/>
      <c r="G1433" s="82"/>
      <c r="H1433" s="71"/>
      <c r="I1433" s="72"/>
      <c r="J1433" s="72"/>
      <c r="K1433" s="73"/>
      <c r="L1433" s="72"/>
      <c r="M1433" s="64" t="str">
        <f t="shared" si="52"/>
        <v/>
      </c>
      <c r="N1433" s="65" t="str">
        <f t="shared" si="53"/>
        <v/>
      </c>
      <c r="O1433" s="76"/>
      <c r="P1433" s="77"/>
      <c r="Q1433" s="76"/>
    </row>
    <row r="1434" spans="2:17" ht="15" customHeight="1" x14ac:dyDescent="0.25">
      <c r="B1434" s="67"/>
      <c r="C1434" s="81"/>
      <c r="D1434" s="82"/>
      <c r="E1434" s="63" t="str">
        <f>IF($C1434&lt;&gt;"",VLOOKUP($C1434,T_Etablissements[#All],2,0),"")</f>
        <v/>
      </c>
      <c r="F1434" s="81"/>
      <c r="G1434" s="82"/>
      <c r="H1434" s="71"/>
      <c r="I1434" s="72"/>
      <c r="J1434" s="72"/>
      <c r="K1434" s="73"/>
      <c r="L1434" s="72"/>
      <c r="M1434" s="64" t="str">
        <f t="shared" si="52"/>
        <v/>
      </c>
      <c r="N1434" s="65" t="str">
        <f t="shared" si="53"/>
        <v/>
      </c>
      <c r="O1434" s="76"/>
      <c r="P1434" s="77"/>
      <c r="Q1434" s="76"/>
    </row>
    <row r="1435" spans="2:17" ht="15" customHeight="1" x14ac:dyDescent="0.25">
      <c r="B1435" s="67"/>
      <c r="C1435" s="81"/>
      <c r="D1435" s="82"/>
      <c r="E1435" s="63" t="str">
        <f>IF($C1435&lt;&gt;"",VLOOKUP($C1435,T_Etablissements[#All],2,0),"")</f>
        <v/>
      </c>
      <c r="F1435" s="81"/>
      <c r="G1435" s="82"/>
      <c r="H1435" s="71"/>
      <c r="I1435" s="72"/>
      <c r="J1435" s="72"/>
      <c r="K1435" s="73"/>
      <c r="L1435" s="72"/>
      <c r="M1435" s="64" t="str">
        <f t="shared" si="52"/>
        <v/>
      </c>
      <c r="N1435" s="65" t="str">
        <f t="shared" si="53"/>
        <v/>
      </c>
      <c r="O1435" s="76"/>
      <c r="P1435" s="77"/>
      <c r="Q1435" s="76"/>
    </row>
    <row r="1436" spans="2:17" ht="15" customHeight="1" x14ac:dyDescent="0.25">
      <c r="B1436" s="67"/>
      <c r="C1436" s="81"/>
      <c r="D1436" s="82"/>
      <c r="E1436" s="63" t="str">
        <f>IF($C1436&lt;&gt;"",VLOOKUP($C1436,T_Etablissements[#All],2,0),"")</f>
        <v/>
      </c>
      <c r="F1436" s="81"/>
      <c r="G1436" s="82"/>
      <c r="H1436" s="71"/>
      <c r="I1436" s="72"/>
      <c r="J1436" s="72"/>
      <c r="K1436" s="73"/>
      <c r="L1436" s="72"/>
      <c r="M1436" s="64" t="str">
        <f t="shared" si="52"/>
        <v/>
      </c>
      <c r="N1436" s="65" t="str">
        <f t="shared" si="53"/>
        <v/>
      </c>
      <c r="O1436" s="76"/>
      <c r="P1436" s="77"/>
      <c r="Q1436" s="76"/>
    </row>
    <row r="1437" spans="2:17" ht="15" customHeight="1" x14ac:dyDescent="0.25">
      <c r="B1437" s="67"/>
      <c r="C1437" s="81"/>
      <c r="D1437" s="82"/>
      <c r="E1437" s="63" t="str">
        <f>IF($C1437&lt;&gt;"",VLOOKUP($C1437,T_Etablissements[#All],2,0),"")</f>
        <v/>
      </c>
      <c r="F1437" s="81"/>
      <c r="G1437" s="82"/>
      <c r="H1437" s="71"/>
      <c r="I1437" s="72"/>
      <c r="J1437" s="72"/>
      <c r="K1437" s="73"/>
      <c r="L1437" s="72"/>
      <c r="M1437" s="64" t="str">
        <f t="shared" si="52"/>
        <v/>
      </c>
      <c r="N1437" s="65" t="str">
        <f t="shared" si="53"/>
        <v/>
      </c>
      <c r="O1437" s="76"/>
      <c r="P1437" s="77"/>
      <c r="Q1437" s="76"/>
    </row>
    <row r="1438" spans="2:17" ht="15" customHeight="1" x14ac:dyDescent="0.25">
      <c r="B1438" s="67"/>
      <c r="C1438" s="81"/>
      <c r="D1438" s="82"/>
      <c r="E1438" s="63" t="str">
        <f>IF($C1438&lt;&gt;"",VLOOKUP($C1438,T_Etablissements[#All],2,0),"")</f>
        <v/>
      </c>
      <c r="F1438" s="81"/>
      <c r="G1438" s="82"/>
      <c r="H1438" s="71"/>
      <c r="I1438" s="72"/>
      <c r="J1438" s="72"/>
      <c r="K1438" s="73"/>
      <c r="L1438" s="72"/>
      <c r="M1438" s="64" t="str">
        <f t="shared" si="52"/>
        <v/>
      </c>
      <c r="N1438" s="65" t="str">
        <f t="shared" si="53"/>
        <v/>
      </c>
      <c r="O1438" s="76"/>
      <c r="P1438" s="77"/>
      <c r="Q1438" s="76"/>
    </row>
    <row r="1439" spans="2:17" ht="15" customHeight="1" x14ac:dyDescent="0.25">
      <c r="B1439" s="67"/>
      <c r="C1439" s="81"/>
      <c r="D1439" s="82"/>
      <c r="E1439" s="63" t="str">
        <f>IF($C1439&lt;&gt;"",VLOOKUP($C1439,T_Etablissements[#All],2,0),"")</f>
        <v/>
      </c>
      <c r="F1439" s="81"/>
      <c r="G1439" s="82"/>
      <c r="H1439" s="71"/>
      <c r="I1439" s="72"/>
      <c r="J1439" s="72"/>
      <c r="K1439" s="73"/>
      <c r="L1439" s="72"/>
      <c r="M1439" s="64" t="str">
        <f t="shared" si="52"/>
        <v/>
      </c>
      <c r="N1439" s="65" t="str">
        <f t="shared" si="53"/>
        <v/>
      </c>
      <c r="O1439" s="76"/>
      <c r="P1439" s="77"/>
      <c r="Q1439" s="76"/>
    </row>
    <row r="1440" spans="2:17" ht="15" customHeight="1" x14ac:dyDescent="0.25">
      <c r="B1440" s="67"/>
      <c r="C1440" s="81"/>
      <c r="D1440" s="82"/>
      <c r="E1440" s="63" t="str">
        <f>IF($C1440&lt;&gt;"",VLOOKUP($C1440,T_Etablissements[#All],2,0),"")</f>
        <v/>
      </c>
      <c r="F1440" s="81"/>
      <c r="G1440" s="82"/>
      <c r="H1440" s="71"/>
      <c r="I1440" s="72"/>
      <c r="J1440" s="72"/>
      <c r="K1440" s="73"/>
      <c r="L1440" s="72"/>
      <c r="M1440" s="64" t="str">
        <f t="shared" si="52"/>
        <v/>
      </c>
      <c r="N1440" s="65" t="str">
        <f t="shared" si="53"/>
        <v/>
      </c>
      <c r="O1440" s="76"/>
      <c r="P1440" s="77"/>
      <c r="Q1440" s="76"/>
    </row>
    <row r="1441" spans="2:17" ht="15" customHeight="1" x14ac:dyDescent="0.25">
      <c r="B1441" s="67"/>
      <c r="C1441" s="81"/>
      <c r="D1441" s="82"/>
      <c r="E1441" s="63" t="str">
        <f>IF($C1441&lt;&gt;"",VLOOKUP($C1441,T_Etablissements[#All],2,0),"")</f>
        <v/>
      </c>
      <c r="F1441" s="81"/>
      <c r="G1441" s="82"/>
      <c r="H1441" s="71"/>
      <c r="I1441" s="72"/>
      <c r="J1441" s="72"/>
      <c r="K1441" s="73"/>
      <c r="L1441" s="72"/>
      <c r="M1441" s="64" t="str">
        <f t="shared" si="52"/>
        <v/>
      </c>
      <c r="N1441" s="65" t="str">
        <f t="shared" si="53"/>
        <v/>
      </c>
      <c r="O1441" s="76"/>
      <c r="P1441" s="77"/>
      <c r="Q1441" s="76"/>
    </row>
    <row r="1442" spans="2:17" ht="15" customHeight="1" x14ac:dyDescent="0.25">
      <c r="B1442" s="67"/>
      <c r="C1442" s="81"/>
      <c r="D1442" s="82"/>
      <c r="E1442" s="63" t="str">
        <f>IF($C1442&lt;&gt;"",VLOOKUP($C1442,T_Etablissements[#All],2,0),"")</f>
        <v/>
      </c>
      <c r="F1442" s="81"/>
      <c r="G1442" s="82"/>
      <c r="H1442" s="71"/>
      <c r="I1442" s="72"/>
      <c r="J1442" s="72"/>
      <c r="K1442" s="73"/>
      <c r="L1442" s="72"/>
      <c r="M1442" s="64" t="str">
        <f t="shared" si="52"/>
        <v/>
      </c>
      <c r="N1442" s="65" t="str">
        <f t="shared" si="53"/>
        <v/>
      </c>
      <c r="O1442" s="76"/>
      <c r="P1442" s="77"/>
      <c r="Q1442" s="76"/>
    </row>
    <row r="1443" spans="2:17" ht="15" customHeight="1" x14ac:dyDescent="0.25">
      <c r="B1443" s="67"/>
      <c r="C1443" s="81"/>
      <c r="D1443" s="82"/>
      <c r="E1443" s="63" t="str">
        <f>IF($C1443&lt;&gt;"",VLOOKUP($C1443,T_Etablissements[#All],2,0),"")</f>
        <v/>
      </c>
      <c r="F1443" s="81"/>
      <c r="G1443" s="82"/>
      <c r="H1443" s="71"/>
      <c r="I1443" s="72"/>
      <c r="J1443" s="72"/>
      <c r="K1443" s="73"/>
      <c r="L1443" s="72"/>
      <c r="M1443" s="64" t="str">
        <f t="shared" si="52"/>
        <v/>
      </c>
      <c r="N1443" s="65" t="str">
        <f t="shared" si="53"/>
        <v/>
      </c>
      <c r="O1443" s="76"/>
      <c r="P1443" s="77"/>
      <c r="Q1443" s="76"/>
    </row>
    <row r="1444" spans="2:17" ht="15" customHeight="1" x14ac:dyDescent="0.25">
      <c r="B1444" s="67"/>
      <c r="C1444" s="81"/>
      <c r="D1444" s="82"/>
      <c r="E1444" s="63" t="str">
        <f>IF($C1444&lt;&gt;"",VLOOKUP($C1444,T_Etablissements[#All],2,0),"")</f>
        <v/>
      </c>
      <c r="F1444" s="81"/>
      <c r="G1444" s="82"/>
      <c r="H1444" s="71"/>
      <c r="I1444" s="72"/>
      <c r="J1444" s="72"/>
      <c r="K1444" s="73"/>
      <c r="L1444" s="72"/>
      <c r="M1444" s="64" t="str">
        <f t="shared" ref="M1444:M1449" si="54">IF($L1444&lt;&gt;"",YEARFRAC($J1444,$L1444,4)*12,"")</f>
        <v/>
      </c>
      <c r="N1444" s="65" t="str">
        <f t="shared" ref="N1444:N1449" si="55">IF($L1444&lt;&gt;"",$K1444/12*(YEARFRAC($J1444,$L1444,4)*12),"")</f>
        <v/>
      </c>
      <c r="O1444" s="76"/>
      <c r="P1444" s="77"/>
      <c r="Q1444" s="76"/>
    </row>
    <row r="1445" spans="2:17" ht="15" customHeight="1" x14ac:dyDescent="0.25">
      <c r="B1445" s="67"/>
      <c r="C1445" s="81"/>
      <c r="D1445" s="82"/>
      <c r="E1445" s="63" t="str">
        <f>IF($C1445&lt;&gt;"",VLOOKUP($C1445,T_Etablissements[#All],2,0),"")</f>
        <v/>
      </c>
      <c r="F1445" s="81"/>
      <c r="G1445" s="82"/>
      <c r="H1445" s="71"/>
      <c r="I1445" s="72"/>
      <c r="J1445" s="72"/>
      <c r="K1445" s="73"/>
      <c r="L1445" s="72"/>
      <c r="M1445" s="64" t="str">
        <f t="shared" si="54"/>
        <v/>
      </c>
      <c r="N1445" s="65" t="str">
        <f t="shared" si="55"/>
        <v/>
      </c>
      <c r="O1445" s="76"/>
      <c r="P1445" s="77"/>
      <c r="Q1445" s="76"/>
    </row>
    <row r="1446" spans="2:17" ht="15" customHeight="1" x14ac:dyDescent="0.25">
      <c r="B1446" s="67"/>
      <c r="C1446" s="81"/>
      <c r="D1446" s="82"/>
      <c r="E1446" s="63" t="str">
        <f>IF($C1446&lt;&gt;"",VLOOKUP($C1446,T_Etablissements[#All],2,0),"")</f>
        <v/>
      </c>
      <c r="F1446" s="81"/>
      <c r="G1446" s="82"/>
      <c r="H1446" s="71"/>
      <c r="I1446" s="72"/>
      <c r="J1446" s="72"/>
      <c r="K1446" s="73"/>
      <c r="L1446" s="72"/>
      <c r="M1446" s="64" t="str">
        <f t="shared" si="54"/>
        <v/>
      </c>
      <c r="N1446" s="65" t="str">
        <f t="shared" si="55"/>
        <v/>
      </c>
      <c r="O1446" s="76"/>
      <c r="P1446" s="77"/>
      <c r="Q1446" s="76"/>
    </row>
    <row r="1447" spans="2:17" ht="15" customHeight="1" x14ac:dyDescent="0.25">
      <c r="B1447" s="67"/>
      <c r="C1447" s="81"/>
      <c r="D1447" s="82"/>
      <c r="E1447" s="63" t="str">
        <f>IF($C1447&lt;&gt;"",VLOOKUP($C1447,T_Etablissements[#All],2,0),"")</f>
        <v/>
      </c>
      <c r="F1447" s="81"/>
      <c r="G1447" s="82"/>
      <c r="H1447" s="71"/>
      <c r="I1447" s="72"/>
      <c r="J1447" s="72"/>
      <c r="K1447" s="73"/>
      <c r="L1447" s="72"/>
      <c r="M1447" s="64" t="str">
        <f t="shared" si="54"/>
        <v/>
      </c>
      <c r="N1447" s="65" t="str">
        <f t="shared" si="55"/>
        <v/>
      </c>
      <c r="O1447" s="76"/>
      <c r="P1447" s="77"/>
      <c r="Q1447" s="76"/>
    </row>
    <row r="1448" spans="2:17" ht="15" customHeight="1" x14ac:dyDescent="0.25">
      <c r="B1448" s="67"/>
      <c r="C1448" s="81"/>
      <c r="D1448" s="82"/>
      <c r="E1448" s="63" t="str">
        <f>IF($C1448&lt;&gt;"",VLOOKUP($C1448,T_Etablissements[#All],2,0),"")</f>
        <v/>
      </c>
      <c r="F1448" s="81"/>
      <c r="G1448" s="82"/>
      <c r="H1448" s="71"/>
      <c r="I1448" s="72"/>
      <c r="J1448" s="72"/>
      <c r="K1448" s="73"/>
      <c r="L1448" s="72"/>
      <c r="M1448" s="64" t="str">
        <f t="shared" si="54"/>
        <v/>
      </c>
      <c r="N1448" s="65" t="str">
        <f t="shared" si="55"/>
        <v/>
      </c>
      <c r="O1448" s="76"/>
      <c r="P1448" s="77"/>
      <c r="Q1448" s="76"/>
    </row>
    <row r="1449" spans="2:17" ht="15" customHeight="1" x14ac:dyDescent="0.25">
      <c r="B1449" s="67"/>
      <c r="C1449" s="81"/>
      <c r="D1449" s="82"/>
      <c r="E1449" s="63" t="str">
        <f>IF($C1449&lt;&gt;"",VLOOKUP($C1449,T_Etablissements[#All],2,0),"")</f>
        <v/>
      </c>
      <c r="F1449" s="81"/>
      <c r="G1449" s="82"/>
      <c r="H1449" s="71"/>
      <c r="I1449" s="72"/>
      <c r="J1449" s="72"/>
      <c r="K1449" s="73"/>
      <c r="L1449" s="72"/>
      <c r="M1449" s="64" t="str">
        <f t="shared" si="54"/>
        <v/>
      </c>
      <c r="N1449" s="65" t="str">
        <f t="shared" si="55"/>
        <v/>
      </c>
      <c r="O1449" s="76"/>
      <c r="P1449" s="77"/>
      <c r="Q1449" s="76"/>
    </row>
    <row r="1450" spans="2:17" ht="15" customHeight="1" x14ac:dyDescent="0.25">
      <c r="B1450" s="67"/>
      <c r="C1450" s="84"/>
      <c r="D1450" s="85"/>
      <c r="E1450" s="63" t="str">
        <f>IF($C1450&lt;&gt;"",VLOOKUP($C1450,T_Etablissements[#All],2,0),"")</f>
        <v/>
      </c>
      <c r="F1450" s="84"/>
      <c r="G1450" s="85"/>
      <c r="H1450" s="68"/>
      <c r="I1450" s="69"/>
      <c r="J1450" s="69"/>
      <c r="K1450" s="70"/>
      <c r="L1450" s="69"/>
      <c r="M1450" s="64"/>
      <c r="N1450" s="65"/>
      <c r="O1450" s="74"/>
      <c r="P1450" s="75"/>
      <c r="Q1450" s="74"/>
    </row>
    <row r="1451" spans="2:17" ht="15" customHeight="1" x14ac:dyDescent="0.25">
      <c r="B1451" s="67"/>
      <c r="C1451" s="81"/>
      <c r="D1451" s="82"/>
      <c r="E1451" s="63" t="str">
        <f>IF($C1451&lt;&gt;"",VLOOKUP($C1451,T_Etablissements[#All],2,0),"")</f>
        <v/>
      </c>
      <c r="F1451" s="81"/>
      <c r="G1451" s="82"/>
      <c r="H1451" s="71"/>
      <c r="I1451" s="69"/>
      <c r="J1451" s="69"/>
      <c r="K1451" s="70"/>
      <c r="L1451" s="69"/>
      <c r="M1451" s="64"/>
      <c r="N1451" s="65"/>
      <c r="O1451" s="76"/>
      <c r="P1451" s="77"/>
      <c r="Q1451" s="76"/>
    </row>
    <row r="1452" spans="2:17" ht="15" customHeight="1" x14ac:dyDescent="0.25">
      <c r="B1452" s="67"/>
      <c r="C1452" s="81"/>
      <c r="D1452" s="82"/>
      <c r="E1452" s="63" t="str">
        <f>IF($C1452&lt;&gt;"",VLOOKUP($C1452,T_Etablissements[#All],2,0),"")</f>
        <v/>
      </c>
      <c r="F1452" s="81"/>
      <c r="G1452" s="82"/>
      <c r="H1452" s="71"/>
      <c r="I1452" s="72"/>
      <c r="J1452" s="72"/>
      <c r="K1452" s="73"/>
      <c r="L1452" s="72"/>
      <c r="M1452" s="64" t="str">
        <f t="shared" ref="M1452:M1515" si="56">IF($L1452&lt;&gt;"",YEARFRAC($J1452,$L1452,4)*12,"")</f>
        <v/>
      </c>
      <c r="N1452" s="65" t="str">
        <f t="shared" ref="N1452:N1515" si="57">IF($L1452&lt;&gt;"",$K1452/12*(YEARFRAC($J1452,$L1452,4)*12),"")</f>
        <v/>
      </c>
      <c r="O1452" s="76"/>
      <c r="P1452" s="77"/>
      <c r="Q1452" s="76"/>
    </row>
    <row r="1453" spans="2:17" ht="15" customHeight="1" x14ac:dyDescent="0.25">
      <c r="B1453" s="67"/>
      <c r="C1453" s="81"/>
      <c r="D1453" s="82"/>
      <c r="E1453" s="63" t="str">
        <f>IF($C1453&lt;&gt;"",VLOOKUP($C1453,T_Etablissements[#All],2,0),"")</f>
        <v/>
      </c>
      <c r="F1453" s="81"/>
      <c r="G1453" s="82"/>
      <c r="H1453" s="71"/>
      <c r="I1453" s="72"/>
      <c r="J1453" s="72"/>
      <c r="K1453" s="73"/>
      <c r="L1453" s="72"/>
      <c r="M1453" s="64" t="str">
        <f t="shared" si="56"/>
        <v/>
      </c>
      <c r="N1453" s="65" t="str">
        <f t="shared" si="57"/>
        <v/>
      </c>
      <c r="O1453" s="76"/>
      <c r="P1453" s="77"/>
      <c r="Q1453" s="76"/>
    </row>
    <row r="1454" spans="2:17" ht="15" customHeight="1" x14ac:dyDescent="0.25">
      <c r="B1454" s="67"/>
      <c r="C1454" s="81"/>
      <c r="D1454" s="82"/>
      <c r="E1454" s="63" t="str">
        <f>IF($C1454&lt;&gt;"",VLOOKUP($C1454,T_Etablissements[#All],2,0),"")</f>
        <v/>
      </c>
      <c r="F1454" s="81"/>
      <c r="G1454" s="82"/>
      <c r="H1454" s="71"/>
      <c r="I1454" s="72"/>
      <c r="J1454" s="72"/>
      <c r="K1454" s="73"/>
      <c r="L1454" s="72"/>
      <c r="M1454" s="64" t="str">
        <f t="shared" si="56"/>
        <v/>
      </c>
      <c r="N1454" s="65" t="str">
        <f t="shared" si="57"/>
        <v/>
      </c>
      <c r="O1454" s="76"/>
      <c r="P1454" s="77"/>
      <c r="Q1454" s="76"/>
    </row>
    <row r="1455" spans="2:17" ht="15" customHeight="1" x14ac:dyDescent="0.25">
      <c r="B1455" s="67"/>
      <c r="C1455" s="81"/>
      <c r="D1455" s="82"/>
      <c r="E1455" s="63" t="str">
        <f>IF($C1455&lt;&gt;"",VLOOKUP($C1455,T_Etablissements[#All],2,0),"")</f>
        <v/>
      </c>
      <c r="F1455" s="81"/>
      <c r="G1455" s="82"/>
      <c r="H1455" s="71"/>
      <c r="I1455" s="72"/>
      <c r="J1455" s="72"/>
      <c r="K1455" s="73"/>
      <c r="L1455" s="72"/>
      <c r="M1455" s="64" t="str">
        <f t="shared" si="56"/>
        <v/>
      </c>
      <c r="N1455" s="65" t="str">
        <f t="shared" si="57"/>
        <v/>
      </c>
      <c r="O1455" s="76"/>
      <c r="P1455" s="77"/>
      <c r="Q1455" s="76"/>
    </row>
    <row r="1456" spans="2:17" ht="15" customHeight="1" x14ac:dyDescent="0.25">
      <c r="B1456" s="67"/>
      <c r="C1456" s="81"/>
      <c r="D1456" s="82"/>
      <c r="E1456" s="63" t="str">
        <f>IF($C1456&lt;&gt;"",VLOOKUP($C1456,T_Etablissements[#All],2,0),"")</f>
        <v/>
      </c>
      <c r="F1456" s="81"/>
      <c r="G1456" s="82"/>
      <c r="H1456" s="71"/>
      <c r="I1456" s="72"/>
      <c r="J1456" s="72"/>
      <c r="K1456" s="73"/>
      <c r="L1456" s="72"/>
      <c r="M1456" s="64" t="str">
        <f t="shared" si="56"/>
        <v/>
      </c>
      <c r="N1456" s="65" t="str">
        <f t="shared" si="57"/>
        <v/>
      </c>
      <c r="O1456" s="76"/>
      <c r="P1456" s="77"/>
      <c r="Q1456" s="76"/>
    </row>
    <row r="1457" spans="2:17" ht="15" customHeight="1" x14ac:dyDescent="0.25">
      <c r="B1457" s="67"/>
      <c r="C1457" s="81"/>
      <c r="D1457" s="82"/>
      <c r="E1457" s="63" t="str">
        <f>IF($C1457&lt;&gt;"",VLOOKUP($C1457,T_Etablissements[#All],2,0),"")</f>
        <v/>
      </c>
      <c r="F1457" s="81"/>
      <c r="G1457" s="82"/>
      <c r="H1457" s="71"/>
      <c r="I1457" s="72"/>
      <c r="J1457" s="72"/>
      <c r="K1457" s="73"/>
      <c r="L1457" s="72"/>
      <c r="M1457" s="64" t="str">
        <f t="shared" si="56"/>
        <v/>
      </c>
      <c r="N1457" s="65" t="str">
        <f t="shared" si="57"/>
        <v/>
      </c>
      <c r="O1457" s="76"/>
      <c r="P1457" s="77"/>
      <c r="Q1457" s="76"/>
    </row>
    <row r="1458" spans="2:17" ht="15" customHeight="1" x14ac:dyDescent="0.25">
      <c r="B1458" s="67"/>
      <c r="C1458" s="81"/>
      <c r="D1458" s="82"/>
      <c r="E1458" s="63" t="str">
        <f>IF($C1458&lt;&gt;"",VLOOKUP($C1458,T_Etablissements[#All],2,0),"")</f>
        <v/>
      </c>
      <c r="F1458" s="81"/>
      <c r="G1458" s="82"/>
      <c r="H1458" s="71"/>
      <c r="I1458" s="72"/>
      <c r="J1458" s="72"/>
      <c r="K1458" s="73"/>
      <c r="L1458" s="72"/>
      <c r="M1458" s="64" t="str">
        <f t="shared" si="56"/>
        <v/>
      </c>
      <c r="N1458" s="65" t="str">
        <f t="shared" si="57"/>
        <v/>
      </c>
      <c r="O1458" s="76"/>
      <c r="P1458" s="77"/>
      <c r="Q1458" s="76"/>
    </row>
    <row r="1459" spans="2:17" ht="15" customHeight="1" x14ac:dyDescent="0.25">
      <c r="B1459" s="67"/>
      <c r="C1459" s="81"/>
      <c r="D1459" s="82"/>
      <c r="E1459" s="63" t="str">
        <f>IF($C1459&lt;&gt;"",VLOOKUP($C1459,T_Etablissements[#All],2,0),"")</f>
        <v/>
      </c>
      <c r="F1459" s="81"/>
      <c r="G1459" s="82"/>
      <c r="H1459" s="71"/>
      <c r="I1459" s="72"/>
      <c r="J1459" s="72"/>
      <c r="K1459" s="73"/>
      <c r="L1459" s="72"/>
      <c r="M1459" s="64" t="str">
        <f t="shared" si="56"/>
        <v/>
      </c>
      <c r="N1459" s="65" t="str">
        <f t="shared" si="57"/>
        <v/>
      </c>
      <c r="O1459" s="76"/>
      <c r="P1459" s="77"/>
      <c r="Q1459" s="76"/>
    </row>
    <row r="1460" spans="2:17" ht="15" customHeight="1" x14ac:dyDescent="0.25">
      <c r="B1460" s="67"/>
      <c r="C1460" s="81"/>
      <c r="D1460" s="82"/>
      <c r="E1460" s="63" t="str">
        <f>IF($C1460&lt;&gt;"",VLOOKUP($C1460,T_Etablissements[#All],2,0),"")</f>
        <v/>
      </c>
      <c r="F1460" s="81"/>
      <c r="G1460" s="82"/>
      <c r="H1460" s="71"/>
      <c r="I1460" s="72"/>
      <c r="J1460" s="72"/>
      <c r="K1460" s="73"/>
      <c r="L1460" s="72"/>
      <c r="M1460" s="64" t="str">
        <f t="shared" si="56"/>
        <v/>
      </c>
      <c r="N1460" s="65" t="str">
        <f t="shared" si="57"/>
        <v/>
      </c>
      <c r="O1460" s="76"/>
      <c r="P1460" s="77"/>
      <c r="Q1460" s="76"/>
    </row>
    <row r="1461" spans="2:17" ht="15" customHeight="1" x14ac:dyDescent="0.25">
      <c r="B1461" s="67"/>
      <c r="C1461" s="81"/>
      <c r="D1461" s="82"/>
      <c r="E1461" s="63" t="str">
        <f>IF($C1461&lt;&gt;"",VLOOKUP($C1461,T_Etablissements[#All],2,0),"")</f>
        <v/>
      </c>
      <c r="F1461" s="81"/>
      <c r="G1461" s="82"/>
      <c r="H1461" s="71"/>
      <c r="I1461" s="72"/>
      <c r="J1461" s="72"/>
      <c r="K1461" s="73"/>
      <c r="L1461" s="72"/>
      <c r="M1461" s="64" t="str">
        <f t="shared" si="56"/>
        <v/>
      </c>
      <c r="N1461" s="65" t="str">
        <f t="shared" si="57"/>
        <v/>
      </c>
      <c r="O1461" s="76"/>
      <c r="P1461" s="77"/>
      <c r="Q1461" s="76"/>
    </row>
    <row r="1462" spans="2:17" ht="15" customHeight="1" x14ac:dyDescent="0.25">
      <c r="B1462" s="67"/>
      <c r="C1462" s="81"/>
      <c r="D1462" s="82"/>
      <c r="E1462" s="63" t="str">
        <f>IF($C1462&lt;&gt;"",VLOOKUP($C1462,T_Etablissements[#All],2,0),"")</f>
        <v/>
      </c>
      <c r="F1462" s="81"/>
      <c r="G1462" s="82"/>
      <c r="H1462" s="71"/>
      <c r="I1462" s="72"/>
      <c r="J1462" s="72"/>
      <c r="K1462" s="73"/>
      <c r="L1462" s="72"/>
      <c r="M1462" s="64" t="str">
        <f t="shared" si="56"/>
        <v/>
      </c>
      <c r="N1462" s="65" t="str">
        <f t="shared" si="57"/>
        <v/>
      </c>
      <c r="O1462" s="76"/>
      <c r="P1462" s="77"/>
      <c r="Q1462" s="76"/>
    </row>
    <row r="1463" spans="2:17" ht="15" customHeight="1" x14ac:dyDescent="0.25">
      <c r="B1463" s="67"/>
      <c r="C1463" s="81"/>
      <c r="D1463" s="82"/>
      <c r="E1463" s="63" t="str">
        <f>IF($C1463&lt;&gt;"",VLOOKUP($C1463,T_Etablissements[#All],2,0),"")</f>
        <v/>
      </c>
      <c r="F1463" s="81"/>
      <c r="G1463" s="82"/>
      <c r="H1463" s="71"/>
      <c r="I1463" s="72"/>
      <c r="J1463" s="72"/>
      <c r="K1463" s="73"/>
      <c r="L1463" s="72"/>
      <c r="M1463" s="64" t="str">
        <f t="shared" si="56"/>
        <v/>
      </c>
      <c r="N1463" s="65" t="str">
        <f t="shared" si="57"/>
        <v/>
      </c>
      <c r="O1463" s="76"/>
      <c r="P1463" s="77"/>
      <c r="Q1463" s="76"/>
    </row>
    <row r="1464" spans="2:17" ht="15" customHeight="1" x14ac:dyDescent="0.25">
      <c r="B1464" s="67"/>
      <c r="C1464" s="81"/>
      <c r="D1464" s="82"/>
      <c r="E1464" s="63" t="str">
        <f>IF($C1464&lt;&gt;"",VLOOKUP($C1464,T_Etablissements[#All],2,0),"")</f>
        <v/>
      </c>
      <c r="F1464" s="81"/>
      <c r="G1464" s="82"/>
      <c r="H1464" s="71"/>
      <c r="I1464" s="72"/>
      <c r="J1464" s="72"/>
      <c r="K1464" s="73"/>
      <c r="L1464" s="72"/>
      <c r="M1464" s="64" t="str">
        <f t="shared" si="56"/>
        <v/>
      </c>
      <c r="N1464" s="65" t="str">
        <f t="shared" si="57"/>
        <v/>
      </c>
      <c r="O1464" s="76"/>
      <c r="P1464" s="77"/>
      <c r="Q1464" s="76"/>
    </row>
    <row r="1465" spans="2:17" ht="15" customHeight="1" x14ac:dyDescent="0.25">
      <c r="B1465" s="67"/>
      <c r="C1465" s="81"/>
      <c r="D1465" s="82"/>
      <c r="E1465" s="63" t="str">
        <f>IF($C1465&lt;&gt;"",VLOOKUP($C1465,T_Etablissements[#All],2,0),"")</f>
        <v/>
      </c>
      <c r="F1465" s="81"/>
      <c r="G1465" s="82"/>
      <c r="H1465" s="71"/>
      <c r="I1465" s="72"/>
      <c r="J1465" s="72"/>
      <c r="K1465" s="73"/>
      <c r="L1465" s="72"/>
      <c r="M1465" s="64" t="str">
        <f t="shared" si="56"/>
        <v/>
      </c>
      <c r="N1465" s="65" t="str">
        <f t="shared" si="57"/>
        <v/>
      </c>
      <c r="O1465" s="76"/>
      <c r="P1465" s="77"/>
      <c r="Q1465" s="76"/>
    </row>
    <row r="1466" spans="2:17" ht="15" customHeight="1" x14ac:dyDescent="0.25">
      <c r="B1466" s="67"/>
      <c r="C1466" s="81"/>
      <c r="D1466" s="82"/>
      <c r="E1466" s="63" t="str">
        <f>IF($C1466&lt;&gt;"",VLOOKUP($C1466,T_Etablissements[#All],2,0),"")</f>
        <v/>
      </c>
      <c r="F1466" s="81"/>
      <c r="G1466" s="82"/>
      <c r="H1466" s="71"/>
      <c r="I1466" s="72"/>
      <c r="J1466" s="72"/>
      <c r="K1466" s="73"/>
      <c r="L1466" s="72"/>
      <c r="M1466" s="64" t="str">
        <f t="shared" si="56"/>
        <v/>
      </c>
      <c r="N1466" s="65" t="str">
        <f t="shared" si="57"/>
        <v/>
      </c>
      <c r="O1466" s="76"/>
      <c r="P1466" s="77"/>
      <c r="Q1466" s="76"/>
    </row>
    <row r="1467" spans="2:17" ht="15" customHeight="1" x14ac:dyDescent="0.25">
      <c r="B1467" s="67"/>
      <c r="C1467" s="81"/>
      <c r="D1467" s="82"/>
      <c r="E1467" s="63" t="str">
        <f>IF($C1467&lt;&gt;"",VLOOKUP($C1467,T_Etablissements[#All],2,0),"")</f>
        <v/>
      </c>
      <c r="F1467" s="81"/>
      <c r="G1467" s="82"/>
      <c r="H1467" s="71"/>
      <c r="I1467" s="72"/>
      <c r="J1467" s="72"/>
      <c r="K1467" s="73"/>
      <c r="L1467" s="72"/>
      <c r="M1467" s="64" t="str">
        <f t="shared" si="56"/>
        <v/>
      </c>
      <c r="N1467" s="65" t="str">
        <f t="shared" si="57"/>
        <v/>
      </c>
      <c r="O1467" s="76"/>
      <c r="P1467" s="77"/>
      <c r="Q1467" s="76"/>
    </row>
    <row r="1468" spans="2:17" ht="15" customHeight="1" x14ac:dyDescent="0.25">
      <c r="B1468" s="67"/>
      <c r="C1468" s="81"/>
      <c r="D1468" s="82"/>
      <c r="E1468" s="63" t="str">
        <f>IF($C1468&lt;&gt;"",VLOOKUP($C1468,T_Etablissements[#All],2,0),"")</f>
        <v/>
      </c>
      <c r="F1468" s="81"/>
      <c r="G1468" s="82"/>
      <c r="H1468" s="71"/>
      <c r="I1468" s="72"/>
      <c r="J1468" s="72"/>
      <c r="K1468" s="73"/>
      <c r="L1468" s="72"/>
      <c r="M1468" s="64" t="str">
        <f t="shared" si="56"/>
        <v/>
      </c>
      <c r="N1468" s="65" t="str">
        <f t="shared" si="57"/>
        <v/>
      </c>
      <c r="O1468" s="76"/>
      <c r="P1468" s="77"/>
      <c r="Q1468" s="76"/>
    </row>
    <row r="1469" spans="2:17" ht="15" customHeight="1" x14ac:dyDescent="0.25">
      <c r="B1469" s="67"/>
      <c r="C1469" s="81"/>
      <c r="D1469" s="82"/>
      <c r="E1469" s="63" t="str">
        <f>IF($C1469&lt;&gt;"",VLOOKUP($C1469,T_Etablissements[#All],2,0),"")</f>
        <v/>
      </c>
      <c r="F1469" s="81"/>
      <c r="G1469" s="82"/>
      <c r="H1469" s="71"/>
      <c r="I1469" s="72"/>
      <c r="J1469" s="72"/>
      <c r="K1469" s="73"/>
      <c r="L1469" s="72"/>
      <c r="M1469" s="64" t="str">
        <f t="shared" si="56"/>
        <v/>
      </c>
      <c r="N1469" s="65" t="str">
        <f t="shared" si="57"/>
        <v/>
      </c>
      <c r="O1469" s="76"/>
      <c r="P1469" s="77"/>
      <c r="Q1469" s="76"/>
    </row>
    <row r="1470" spans="2:17" ht="15" customHeight="1" x14ac:dyDescent="0.25">
      <c r="B1470" s="67"/>
      <c r="C1470" s="81"/>
      <c r="D1470" s="82"/>
      <c r="E1470" s="63" t="str">
        <f>IF($C1470&lt;&gt;"",VLOOKUP($C1470,T_Etablissements[#All],2,0),"")</f>
        <v/>
      </c>
      <c r="F1470" s="81"/>
      <c r="G1470" s="82"/>
      <c r="H1470" s="71"/>
      <c r="I1470" s="72"/>
      <c r="J1470" s="72"/>
      <c r="K1470" s="73"/>
      <c r="L1470" s="72"/>
      <c r="M1470" s="64" t="str">
        <f t="shared" si="56"/>
        <v/>
      </c>
      <c r="N1470" s="65" t="str">
        <f t="shared" si="57"/>
        <v/>
      </c>
      <c r="O1470" s="76"/>
      <c r="P1470" s="77"/>
      <c r="Q1470" s="76"/>
    </row>
    <row r="1471" spans="2:17" ht="15" customHeight="1" x14ac:dyDescent="0.25">
      <c r="B1471" s="67"/>
      <c r="C1471" s="81"/>
      <c r="D1471" s="82"/>
      <c r="E1471" s="63" t="str">
        <f>IF($C1471&lt;&gt;"",VLOOKUP($C1471,T_Etablissements[#All],2,0),"")</f>
        <v/>
      </c>
      <c r="F1471" s="81"/>
      <c r="G1471" s="82"/>
      <c r="H1471" s="71"/>
      <c r="I1471" s="72"/>
      <c r="J1471" s="72"/>
      <c r="K1471" s="73"/>
      <c r="L1471" s="72"/>
      <c r="M1471" s="64" t="str">
        <f t="shared" si="56"/>
        <v/>
      </c>
      <c r="N1471" s="65" t="str">
        <f t="shared" si="57"/>
        <v/>
      </c>
      <c r="O1471" s="76"/>
      <c r="P1471" s="77"/>
      <c r="Q1471" s="76"/>
    </row>
    <row r="1472" spans="2:17" ht="15" customHeight="1" x14ac:dyDescent="0.25">
      <c r="B1472" s="67"/>
      <c r="C1472" s="81"/>
      <c r="D1472" s="82"/>
      <c r="E1472" s="63" t="str">
        <f>IF($C1472&lt;&gt;"",VLOOKUP($C1472,T_Etablissements[#All],2,0),"")</f>
        <v/>
      </c>
      <c r="F1472" s="81"/>
      <c r="G1472" s="82"/>
      <c r="H1472" s="71"/>
      <c r="I1472" s="72"/>
      <c r="J1472" s="72"/>
      <c r="K1472" s="73"/>
      <c r="L1472" s="72"/>
      <c r="M1472" s="64" t="str">
        <f t="shared" si="56"/>
        <v/>
      </c>
      <c r="N1472" s="65" t="str">
        <f t="shared" si="57"/>
        <v/>
      </c>
      <c r="O1472" s="76"/>
      <c r="P1472" s="77"/>
      <c r="Q1472" s="76"/>
    </row>
    <row r="1473" spans="2:17" ht="15" customHeight="1" x14ac:dyDescent="0.25">
      <c r="B1473" s="67"/>
      <c r="C1473" s="81"/>
      <c r="D1473" s="82"/>
      <c r="E1473" s="63" t="str">
        <f>IF($C1473&lt;&gt;"",VLOOKUP($C1473,T_Etablissements[#All],2,0),"")</f>
        <v/>
      </c>
      <c r="F1473" s="81"/>
      <c r="G1473" s="82"/>
      <c r="H1473" s="71"/>
      <c r="I1473" s="72"/>
      <c r="J1473" s="72"/>
      <c r="K1473" s="73"/>
      <c r="L1473" s="72"/>
      <c r="M1473" s="64" t="str">
        <f t="shared" si="56"/>
        <v/>
      </c>
      <c r="N1473" s="65" t="str">
        <f t="shared" si="57"/>
        <v/>
      </c>
      <c r="O1473" s="76"/>
      <c r="P1473" s="77"/>
      <c r="Q1473" s="76"/>
    </row>
    <row r="1474" spans="2:17" ht="15" customHeight="1" x14ac:dyDescent="0.25">
      <c r="B1474" s="67"/>
      <c r="C1474" s="81"/>
      <c r="D1474" s="82"/>
      <c r="E1474" s="63" t="str">
        <f>IF($C1474&lt;&gt;"",VLOOKUP($C1474,T_Etablissements[#All],2,0),"")</f>
        <v/>
      </c>
      <c r="F1474" s="81"/>
      <c r="G1474" s="82"/>
      <c r="H1474" s="71"/>
      <c r="I1474" s="72"/>
      <c r="J1474" s="72"/>
      <c r="K1474" s="73"/>
      <c r="L1474" s="72"/>
      <c r="M1474" s="64" t="str">
        <f t="shared" si="56"/>
        <v/>
      </c>
      <c r="N1474" s="65" t="str">
        <f t="shared" si="57"/>
        <v/>
      </c>
      <c r="O1474" s="76"/>
      <c r="P1474" s="77"/>
      <c r="Q1474" s="76"/>
    </row>
    <row r="1475" spans="2:17" ht="15" customHeight="1" x14ac:dyDescent="0.25">
      <c r="B1475" s="67"/>
      <c r="C1475" s="81"/>
      <c r="D1475" s="82"/>
      <c r="E1475" s="63" t="str">
        <f>IF($C1475&lt;&gt;"",VLOOKUP($C1475,T_Etablissements[#All],2,0),"")</f>
        <v/>
      </c>
      <c r="F1475" s="81"/>
      <c r="G1475" s="82"/>
      <c r="H1475" s="71"/>
      <c r="I1475" s="72"/>
      <c r="J1475" s="72"/>
      <c r="K1475" s="73"/>
      <c r="L1475" s="72"/>
      <c r="M1475" s="64" t="str">
        <f t="shared" si="56"/>
        <v/>
      </c>
      <c r="N1475" s="65" t="str">
        <f t="shared" si="57"/>
        <v/>
      </c>
      <c r="O1475" s="76"/>
      <c r="P1475" s="77"/>
      <c r="Q1475" s="76"/>
    </row>
    <row r="1476" spans="2:17" ht="15" customHeight="1" x14ac:dyDescent="0.25">
      <c r="B1476" s="67"/>
      <c r="C1476" s="81"/>
      <c r="D1476" s="82"/>
      <c r="E1476" s="63" t="str">
        <f>IF($C1476&lt;&gt;"",VLOOKUP($C1476,T_Etablissements[#All],2,0),"")</f>
        <v/>
      </c>
      <c r="F1476" s="81"/>
      <c r="G1476" s="82"/>
      <c r="H1476" s="71"/>
      <c r="I1476" s="72"/>
      <c r="J1476" s="72"/>
      <c r="K1476" s="73"/>
      <c r="L1476" s="72"/>
      <c r="M1476" s="64" t="str">
        <f t="shared" si="56"/>
        <v/>
      </c>
      <c r="N1476" s="65" t="str">
        <f t="shared" si="57"/>
        <v/>
      </c>
      <c r="O1476" s="76"/>
      <c r="P1476" s="77"/>
      <c r="Q1476" s="76"/>
    </row>
    <row r="1477" spans="2:17" ht="15" customHeight="1" x14ac:dyDescent="0.25">
      <c r="B1477" s="67"/>
      <c r="C1477" s="81"/>
      <c r="D1477" s="82"/>
      <c r="E1477" s="63" t="str">
        <f>IF($C1477&lt;&gt;"",VLOOKUP($C1477,T_Etablissements[#All],2,0),"")</f>
        <v/>
      </c>
      <c r="F1477" s="81"/>
      <c r="G1477" s="82"/>
      <c r="H1477" s="71"/>
      <c r="I1477" s="72"/>
      <c r="J1477" s="72"/>
      <c r="K1477" s="73"/>
      <c r="L1477" s="72"/>
      <c r="M1477" s="64" t="str">
        <f t="shared" si="56"/>
        <v/>
      </c>
      <c r="N1477" s="65" t="str">
        <f t="shared" si="57"/>
        <v/>
      </c>
      <c r="O1477" s="76"/>
      <c r="P1477" s="77"/>
      <c r="Q1477" s="76"/>
    </row>
    <row r="1478" spans="2:17" ht="15" customHeight="1" x14ac:dyDescent="0.25">
      <c r="B1478" s="67"/>
      <c r="C1478" s="81"/>
      <c r="D1478" s="82"/>
      <c r="E1478" s="63" t="str">
        <f>IF($C1478&lt;&gt;"",VLOOKUP($C1478,T_Etablissements[#All],2,0),"")</f>
        <v/>
      </c>
      <c r="F1478" s="81"/>
      <c r="G1478" s="82"/>
      <c r="H1478" s="71"/>
      <c r="I1478" s="72"/>
      <c r="J1478" s="72"/>
      <c r="K1478" s="73"/>
      <c r="L1478" s="72"/>
      <c r="M1478" s="64" t="str">
        <f t="shared" si="56"/>
        <v/>
      </c>
      <c r="N1478" s="65" t="str">
        <f t="shared" si="57"/>
        <v/>
      </c>
      <c r="O1478" s="76"/>
      <c r="P1478" s="77"/>
      <c r="Q1478" s="76"/>
    </row>
    <row r="1479" spans="2:17" ht="15" customHeight="1" x14ac:dyDescent="0.25">
      <c r="B1479" s="67"/>
      <c r="C1479" s="81"/>
      <c r="D1479" s="82"/>
      <c r="E1479" s="63" t="str">
        <f>IF($C1479&lt;&gt;"",VLOOKUP($C1479,T_Etablissements[#All],2,0),"")</f>
        <v/>
      </c>
      <c r="F1479" s="81"/>
      <c r="G1479" s="82"/>
      <c r="H1479" s="71"/>
      <c r="I1479" s="72"/>
      <c r="J1479" s="72"/>
      <c r="K1479" s="73"/>
      <c r="L1479" s="72"/>
      <c r="M1479" s="64" t="str">
        <f t="shared" si="56"/>
        <v/>
      </c>
      <c r="N1479" s="65" t="str">
        <f t="shared" si="57"/>
        <v/>
      </c>
      <c r="O1479" s="76"/>
      <c r="P1479" s="77"/>
      <c r="Q1479" s="76"/>
    </row>
    <row r="1480" spans="2:17" ht="15" customHeight="1" x14ac:dyDescent="0.25">
      <c r="B1480" s="67"/>
      <c r="C1480" s="81"/>
      <c r="D1480" s="82"/>
      <c r="E1480" s="63" t="str">
        <f>IF($C1480&lt;&gt;"",VLOOKUP($C1480,T_Etablissements[#All],2,0),"")</f>
        <v/>
      </c>
      <c r="F1480" s="81"/>
      <c r="G1480" s="82"/>
      <c r="H1480" s="71"/>
      <c r="I1480" s="72"/>
      <c r="J1480" s="72"/>
      <c r="K1480" s="73"/>
      <c r="L1480" s="72"/>
      <c r="M1480" s="64" t="str">
        <f t="shared" si="56"/>
        <v/>
      </c>
      <c r="N1480" s="65" t="str">
        <f t="shared" si="57"/>
        <v/>
      </c>
      <c r="O1480" s="76"/>
      <c r="P1480" s="77"/>
      <c r="Q1480" s="76"/>
    </row>
    <row r="1481" spans="2:17" ht="15" customHeight="1" x14ac:dyDescent="0.25">
      <c r="B1481" s="67"/>
      <c r="C1481" s="81"/>
      <c r="D1481" s="82"/>
      <c r="E1481" s="63" t="str">
        <f>IF($C1481&lt;&gt;"",VLOOKUP($C1481,T_Etablissements[#All],2,0),"")</f>
        <v/>
      </c>
      <c r="F1481" s="81"/>
      <c r="G1481" s="82"/>
      <c r="H1481" s="71"/>
      <c r="I1481" s="72"/>
      <c r="J1481" s="72"/>
      <c r="K1481" s="73"/>
      <c r="L1481" s="72"/>
      <c r="M1481" s="64" t="str">
        <f t="shared" si="56"/>
        <v/>
      </c>
      <c r="N1481" s="65" t="str">
        <f t="shared" si="57"/>
        <v/>
      </c>
      <c r="O1481" s="76"/>
      <c r="P1481" s="77"/>
      <c r="Q1481" s="76"/>
    </row>
    <row r="1482" spans="2:17" ht="15" customHeight="1" x14ac:dyDescent="0.25">
      <c r="B1482" s="67"/>
      <c r="C1482" s="81"/>
      <c r="D1482" s="82"/>
      <c r="E1482" s="63" t="str">
        <f>IF($C1482&lt;&gt;"",VLOOKUP($C1482,T_Etablissements[#All],2,0),"")</f>
        <v/>
      </c>
      <c r="F1482" s="81"/>
      <c r="G1482" s="82"/>
      <c r="H1482" s="71"/>
      <c r="I1482" s="72"/>
      <c r="J1482" s="72"/>
      <c r="K1482" s="73"/>
      <c r="L1482" s="72"/>
      <c r="M1482" s="64" t="str">
        <f t="shared" si="56"/>
        <v/>
      </c>
      <c r="N1482" s="65" t="str">
        <f t="shared" si="57"/>
        <v/>
      </c>
      <c r="O1482" s="76"/>
      <c r="P1482" s="77"/>
      <c r="Q1482" s="76"/>
    </row>
    <row r="1483" spans="2:17" ht="15" customHeight="1" x14ac:dyDescent="0.25">
      <c r="B1483" s="67"/>
      <c r="C1483" s="81"/>
      <c r="D1483" s="82"/>
      <c r="E1483" s="63" t="str">
        <f>IF($C1483&lt;&gt;"",VLOOKUP($C1483,T_Etablissements[#All],2,0),"")</f>
        <v/>
      </c>
      <c r="F1483" s="81"/>
      <c r="G1483" s="82"/>
      <c r="H1483" s="71"/>
      <c r="I1483" s="72"/>
      <c r="J1483" s="72"/>
      <c r="K1483" s="73"/>
      <c r="L1483" s="72"/>
      <c r="M1483" s="64" t="str">
        <f t="shared" si="56"/>
        <v/>
      </c>
      <c r="N1483" s="65" t="str">
        <f t="shared" si="57"/>
        <v/>
      </c>
      <c r="O1483" s="76"/>
      <c r="P1483" s="77"/>
      <c r="Q1483" s="76"/>
    </row>
    <row r="1484" spans="2:17" ht="15" customHeight="1" x14ac:dyDescent="0.25">
      <c r="B1484" s="67"/>
      <c r="C1484" s="81"/>
      <c r="D1484" s="82"/>
      <c r="E1484" s="63" t="str">
        <f>IF($C1484&lt;&gt;"",VLOOKUP($C1484,T_Etablissements[#All],2,0),"")</f>
        <v/>
      </c>
      <c r="F1484" s="81"/>
      <c r="G1484" s="82"/>
      <c r="H1484" s="71"/>
      <c r="I1484" s="72"/>
      <c r="J1484" s="72"/>
      <c r="K1484" s="73"/>
      <c r="L1484" s="72"/>
      <c r="M1484" s="64" t="str">
        <f t="shared" si="56"/>
        <v/>
      </c>
      <c r="N1484" s="65" t="str">
        <f t="shared" si="57"/>
        <v/>
      </c>
      <c r="O1484" s="76"/>
      <c r="P1484" s="77"/>
      <c r="Q1484" s="76"/>
    </row>
    <row r="1485" spans="2:17" ht="15" customHeight="1" x14ac:dyDescent="0.25">
      <c r="B1485" s="67"/>
      <c r="C1485" s="81"/>
      <c r="D1485" s="82"/>
      <c r="E1485" s="63" t="str">
        <f>IF($C1485&lt;&gt;"",VLOOKUP($C1485,T_Etablissements[#All],2,0),"")</f>
        <v/>
      </c>
      <c r="F1485" s="81"/>
      <c r="G1485" s="82"/>
      <c r="H1485" s="71"/>
      <c r="I1485" s="72"/>
      <c r="J1485" s="72"/>
      <c r="K1485" s="73"/>
      <c r="L1485" s="72"/>
      <c r="M1485" s="64" t="str">
        <f t="shared" si="56"/>
        <v/>
      </c>
      <c r="N1485" s="65" t="str">
        <f t="shared" si="57"/>
        <v/>
      </c>
      <c r="O1485" s="76"/>
      <c r="P1485" s="77"/>
      <c r="Q1485" s="76"/>
    </row>
    <row r="1486" spans="2:17" ht="15" customHeight="1" x14ac:dyDescent="0.25">
      <c r="B1486" s="67"/>
      <c r="C1486" s="81"/>
      <c r="D1486" s="82"/>
      <c r="E1486" s="63" t="str">
        <f>IF($C1486&lt;&gt;"",VLOOKUP($C1486,T_Etablissements[#All],2,0),"")</f>
        <v/>
      </c>
      <c r="F1486" s="81"/>
      <c r="G1486" s="82"/>
      <c r="H1486" s="71"/>
      <c r="I1486" s="72"/>
      <c r="J1486" s="72"/>
      <c r="K1486" s="73"/>
      <c r="L1486" s="72"/>
      <c r="M1486" s="64" t="str">
        <f t="shared" si="56"/>
        <v/>
      </c>
      <c r="N1486" s="65" t="str">
        <f t="shared" si="57"/>
        <v/>
      </c>
      <c r="O1486" s="76"/>
      <c r="P1486" s="77"/>
      <c r="Q1486" s="76"/>
    </row>
    <row r="1487" spans="2:17" ht="15" customHeight="1" x14ac:dyDescent="0.25">
      <c r="B1487" s="67"/>
      <c r="C1487" s="81"/>
      <c r="D1487" s="82"/>
      <c r="E1487" s="63" t="str">
        <f>IF($C1487&lt;&gt;"",VLOOKUP($C1487,T_Etablissements[#All],2,0),"")</f>
        <v/>
      </c>
      <c r="F1487" s="81"/>
      <c r="G1487" s="82"/>
      <c r="H1487" s="71"/>
      <c r="I1487" s="72"/>
      <c r="J1487" s="72"/>
      <c r="K1487" s="73"/>
      <c r="L1487" s="72"/>
      <c r="M1487" s="64" t="str">
        <f t="shared" si="56"/>
        <v/>
      </c>
      <c r="N1487" s="65" t="str">
        <f t="shared" si="57"/>
        <v/>
      </c>
      <c r="O1487" s="76"/>
      <c r="P1487" s="77"/>
      <c r="Q1487" s="76"/>
    </row>
    <row r="1488" spans="2:17" ht="15" customHeight="1" x14ac:dyDescent="0.25">
      <c r="B1488" s="67"/>
      <c r="C1488" s="81"/>
      <c r="D1488" s="82"/>
      <c r="E1488" s="63" t="str">
        <f>IF($C1488&lt;&gt;"",VLOOKUP($C1488,T_Etablissements[#All],2,0),"")</f>
        <v/>
      </c>
      <c r="F1488" s="81"/>
      <c r="G1488" s="82"/>
      <c r="H1488" s="71"/>
      <c r="I1488" s="72"/>
      <c r="J1488" s="72"/>
      <c r="K1488" s="73"/>
      <c r="L1488" s="72"/>
      <c r="M1488" s="64" t="str">
        <f t="shared" si="56"/>
        <v/>
      </c>
      <c r="N1488" s="65" t="str">
        <f t="shared" si="57"/>
        <v/>
      </c>
      <c r="O1488" s="76"/>
      <c r="P1488" s="77"/>
      <c r="Q1488" s="76"/>
    </row>
    <row r="1489" spans="2:17" ht="15" customHeight="1" x14ac:dyDescent="0.25">
      <c r="B1489" s="67"/>
      <c r="C1489" s="81"/>
      <c r="D1489" s="82"/>
      <c r="E1489" s="63" t="str">
        <f>IF($C1489&lt;&gt;"",VLOOKUP($C1489,T_Etablissements[#All],2,0),"")</f>
        <v/>
      </c>
      <c r="F1489" s="81"/>
      <c r="G1489" s="82"/>
      <c r="H1489" s="71"/>
      <c r="I1489" s="72"/>
      <c r="J1489" s="72"/>
      <c r="K1489" s="73"/>
      <c r="L1489" s="72"/>
      <c r="M1489" s="64" t="str">
        <f t="shared" si="56"/>
        <v/>
      </c>
      <c r="N1489" s="65" t="str">
        <f t="shared" si="57"/>
        <v/>
      </c>
      <c r="O1489" s="76"/>
      <c r="P1489" s="77"/>
      <c r="Q1489" s="76"/>
    </row>
    <row r="1490" spans="2:17" ht="15" customHeight="1" x14ac:dyDescent="0.25">
      <c r="B1490" s="67"/>
      <c r="C1490" s="81"/>
      <c r="D1490" s="82"/>
      <c r="E1490" s="63" t="str">
        <f>IF($C1490&lt;&gt;"",VLOOKUP($C1490,T_Etablissements[#All],2,0),"")</f>
        <v/>
      </c>
      <c r="F1490" s="81"/>
      <c r="G1490" s="82"/>
      <c r="H1490" s="71"/>
      <c r="I1490" s="72"/>
      <c r="J1490" s="72"/>
      <c r="K1490" s="73"/>
      <c r="L1490" s="72"/>
      <c r="M1490" s="64" t="str">
        <f t="shared" si="56"/>
        <v/>
      </c>
      <c r="N1490" s="65" t="str">
        <f t="shared" si="57"/>
        <v/>
      </c>
      <c r="O1490" s="76"/>
      <c r="P1490" s="77"/>
      <c r="Q1490" s="76"/>
    </row>
    <row r="1491" spans="2:17" ht="15" customHeight="1" x14ac:dyDescent="0.25">
      <c r="B1491" s="67"/>
      <c r="C1491" s="81"/>
      <c r="D1491" s="82"/>
      <c r="E1491" s="63" t="str">
        <f>IF($C1491&lt;&gt;"",VLOOKUP($C1491,T_Etablissements[#All],2,0),"")</f>
        <v/>
      </c>
      <c r="F1491" s="81"/>
      <c r="G1491" s="82"/>
      <c r="H1491" s="71"/>
      <c r="I1491" s="72"/>
      <c r="J1491" s="72"/>
      <c r="K1491" s="73"/>
      <c r="L1491" s="72"/>
      <c r="M1491" s="64" t="str">
        <f t="shared" si="56"/>
        <v/>
      </c>
      <c r="N1491" s="65" t="str">
        <f t="shared" si="57"/>
        <v/>
      </c>
      <c r="O1491" s="76"/>
      <c r="P1491" s="77"/>
      <c r="Q1491" s="76"/>
    </row>
    <row r="1492" spans="2:17" ht="15" customHeight="1" x14ac:dyDescent="0.25">
      <c r="B1492" s="67"/>
      <c r="C1492" s="81"/>
      <c r="D1492" s="82"/>
      <c r="E1492" s="63" t="str">
        <f>IF($C1492&lt;&gt;"",VLOOKUP($C1492,T_Etablissements[#All],2,0),"")</f>
        <v/>
      </c>
      <c r="F1492" s="81"/>
      <c r="G1492" s="82"/>
      <c r="H1492" s="71"/>
      <c r="I1492" s="72"/>
      <c r="J1492" s="72"/>
      <c r="K1492" s="73"/>
      <c r="L1492" s="72"/>
      <c r="M1492" s="64" t="str">
        <f t="shared" si="56"/>
        <v/>
      </c>
      <c r="N1492" s="65" t="str">
        <f t="shared" si="57"/>
        <v/>
      </c>
      <c r="O1492" s="76"/>
      <c r="P1492" s="77"/>
      <c r="Q1492" s="76"/>
    </row>
    <row r="1493" spans="2:17" ht="15" customHeight="1" x14ac:dyDescent="0.25">
      <c r="B1493" s="67"/>
      <c r="C1493" s="81"/>
      <c r="D1493" s="82"/>
      <c r="E1493" s="63" t="str">
        <f>IF($C1493&lt;&gt;"",VLOOKUP($C1493,T_Etablissements[#All],2,0),"")</f>
        <v/>
      </c>
      <c r="F1493" s="81"/>
      <c r="G1493" s="82"/>
      <c r="H1493" s="71"/>
      <c r="I1493" s="72"/>
      <c r="J1493" s="72"/>
      <c r="K1493" s="73"/>
      <c r="L1493" s="72"/>
      <c r="M1493" s="64" t="str">
        <f t="shared" si="56"/>
        <v/>
      </c>
      <c r="N1493" s="65" t="str">
        <f t="shared" si="57"/>
        <v/>
      </c>
      <c r="O1493" s="76"/>
      <c r="P1493" s="77"/>
      <c r="Q1493" s="76"/>
    </row>
    <row r="1494" spans="2:17" ht="15" customHeight="1" x14ac:dyDescent="0.25">
      <c r="B1494" s="67"/>
      <c r="C1494" s="81"/>
      <c r="D1494" s="82"/>
      <c r="E1494" s="63" t="str">
        <f>IF($C1494&lt;&gt;"",VLOOKUP($C1494,T_Etablissements[#All],2,0),"")</f>
        <v/>
      </c>
      <c r="F1494" s="81"/>
      <c r="G1494" s="82"/>
      <c r="H1494" s="71"/>
      <c r="I1494" s="72"/>
      <c r="J1494" s="72"/>
      <c r="K1494" s="73"/>
      <c r="L1494" s="72"/>
      <c r="M1494" s="64" t="str">
        <f t="shared" si="56"/>
        <v/>
      </c>
      <c r="N1494" s="65" t="str">
        <f t="shared" si="57"/>
        <v/>
      </c>
      <c r="O1494" s="76"/>
      <c r="P1494" s="77"/>
      <c r="Q1494" s="76"/>
    </row>
    <row r="1495" spans="2:17" ht="15" customHeight="1" x14ac:dyDescent="0.25">
      <c r="B1495" s="67"/>
      <c r="C1495" s="81"/>
      <c r="D1495" s="82"/>
      <c r="E1495" s="63" t="str">
        <f>IF($C1495&lt;&gt;"",VLOOKUP($C1495,T_Etablissements[#All],2,0),"")</f>
        <v/>
      </c>
      <c r="F1495" s="81"/>
      <c r="G1495" s="82"/>
      <c r="H1495" s="71"/>
      <c r="I1495" s="72"/>
      <c r="J1495" s="72"/>
      <c r="K1495" s="73"/>
      <c r="L1495" s="72"/>
      <c r="M1495" s="64" t="str">
        <f t="shared" si="56"/>
        <v/>
      </c>
      <c r="N1495" s="65" t="str">
        <f t="shared" si="57"/>
        <v/>
      </c>
      <c r="O1495" s="76"/>
      <c r="P1495" s="77"/>
      <c r="Q1495" s="76"/>
    </row>
    <row r="1496" spans="2:17" ht="15" customHeight="1" x14ac:dyDescent="0.25">
      <c r="B1496" s="67"/>
      <c r="C1496" s="81"/>
      <c r="D1496" s="82"/>
      <c r="E1496" s="63" t="str">
        <f>IF($C1496&lt;&gt;"",VLOOKUP($C1496,T_Etablissements[#All],2,0),"")</f>
        <v/>
      </c>
      <c r="F1496" s="81"/>
      <c r="G1496" s="82"/>
      <c r="H1496" s="71"/>
      <c r="I1496" s="72"/>
      <c r="J1496" s="72"/>
      <c r="K1496" s="73"/>
      <c r="L1496" s="72"/>
      <c r="M1496" s="64" t="str">
        <f t="shared" si="56"/>
        <v/>
      </c>
      <c r="N1496" s="65" t="str">
        <f t="shared" si="57"/>
        <v/>
      </c>
      <c r="O1496" s="76"/>
      <c r="P1496" s="77"/>
      <c r="Q1496" s="76"/>
    </row>
    <row r="1497" spans="2:17" ht="15" customHeight="1" x14ac:dyDescent="0.25">
      <c r="B1497" s="67"/>
      <c r="C1497" s="81"/>
      <c r="D1497" s="82"/>
      <c r="E1497" s="63" t="str">
        <f>IF($C1497&lt;&gt;"",VLOOKUP($C1497,T_Etablissements[#All],2,0),"")</f>
        <v/>
      </c>
      <c r="F1497" s="81"/>
      <c r="G1497" s="82"/>
      <c r="H1497" s="71"/>
      <c r="I1497" s="72"/>
      <c r="J1497" s="72"/>
      <c r="K1497" s="73"/>
      <c r="L1497" s="72"/>
      <c r="M1497" s="64" t="str">
        <f t="shared" si="56"/>
        <v/>
      </c>
      <c r="N1497" s="65" t="str">
        <f t="shared" si="57"/>
        <v/>
      </c>
      <c r="O1497" s="76"/>
      <c r="P1497" s="77"/>
      <c r="Q1497" s="76"/>
    </row>
    <row r="1498" spans="2:17" ht="15" customHeight="1" x14ac:dyDescent="0.25">
      <c r="B1498" s="67"/>
      <c r="C1498" s="81"/>
      <c r="D1498" s="82"/>
      <c r="E1498" s="63" t="str">
        <f>IF($C1498&lt;&gt;"",VLOOKUP($C1498,T_Etablissements[#All],2,0),"")</f>
        <v/>
      </c>
      <c r="F1498" s="81"/>
      <c r="G1498" s="82"/>
      <c r="H1498" s="71"/>
      <c r="I1498" s="72"/>
      <c r="J1498" s="72"/>
      <c r="K1498" s="73"/>
      <c r="L1498" s="72"/>
      <c r="M1498" s="64" t="str">
        <f t="shared" si="56"/>
        <v/>
      </c>
      <c r="N1498" s="65" t="str">
        <f t="shared" si="57"/>
        <v/>
      </c>
      <c r="O1498" s="76"/>
      <c r="P1498" s="77"/>
      <c r="Q1498" s="76"/>
    </row>
    <row r="1499" spans="2:17" ht="15" customHeight="1" x14ac:dyDescent="0.25">
      <c r="B1499" s="67"/>
      <c r="C1499" s="81"/>
      <c r="D1499" s="82"/>
      <c r="E1499" s="63" t="str">
        <f>IF($C1499&lt;&gt;"",VLOOKUP($C1499,T_Etablissements[#All],2,0),"")</f>
        <v/>
      </c>
      <c r="F1499" s="81"/>
      <c r="G1499" s="82"/>
      <c r="H1499" s="71"/>
      <c r="I1499" s="72"/>
      <c r="J1499" s="72"/>
      <c r="K1499" s="73"/>
      <c r="L1499" s="72"/>
      <c r="M1499" s="64" t="str">
        <f t="shared" si="56"/>
        <v/>
      </c>
      <c r="N1499" s="65" t="str">
        <f t="shared" si="57"/>
        <v/>
      </c>
      <c r="O1499" s="76"/>
      <c r="P1499" s="77"/>
      <c r="Q1499" s="76"/>
    </row>
    <row r="1500" spans="2:17" ht="15" customHeight="1" x14ac:dyDescent="0.25">
      <c r="B1500" s="67"/>
      <c r="C1500" s="81"/>
      <c r="D1500" s="82"/>
      <c r="E1500" s="63" t="str">
        <f>IF($C1500&lt;&gt;"",VLOOKUP($C1500,T_Etablissements[#All],2,0),"")</f>
        <v/>
      </c>
      <c r="F1500" s="81"/>
      <c r="G1500" s="82"/>
      <c r="H1500" s="71"/>
      <c r="I1500" s="72"/>
      <c r="J1500" s="72"/>
      <c r="K1500" s="73"/>
      <c r="L1500" s="72"/>
      <c r="M1500" s="64" t="str">
        <f t="shared" si="56"/>
        <v/>
      </c>
      <c r="N1500" s="65" t="str">
        <f t="shared" si="57"/>
        <v/>
      </c>
      <c r="O1500" s="76"/>
      <c r="P1500" s="77"/>
      <c r="Q1500" s="76"/>
    </row>
    <row r="1501" spans="2:17" ht="15" customHeight="1" x14ac:dyDescent="0.25">
      <c r="B1501" s="67"/>
      <c r="C1501" s="81"/>
      <c r="D1501" s="82"/>
      <c r="E1501" s="63" t="str">
        <f>IF($C1501&lt;&gt;"",VLOOKUP($C1501,T_Etablissements[#All],2,0),"")</f>
        <v/>
      </c>
      <c r="F1501" s="81"/>
      <c r="G1501" s="82"/>
      <c r="H1501" s="71"/>
      <c r="I1501" s="72"/>
      <c r="J1501" s="72"/>
      <c r="K1501" s="73"/>
      <c r="L1501" s="72"/>
      <c r="M1501" s="64" t="str">
        <f t="shared" si="56"/>
        <v/>
      </c>
      <c r="N1501" s="65" t="str">
        <f t="shared" si="57"/>
        <v/>
      </c>
      <c r="O1501" s="76"/>
      <c r="P1501" s="77"/>
      <c r="Q1501" s="76"/>
    </row>
    <row r="1502" spans="2:17" ht="15" customHeight="1" x14ac:dyDescent="0.25">
      <c r="B1502" s="67"/>
      <c r="C1502" s="81"/>
      <c r="D1502" s="82"/>
      <c r="E1502" s="63" t="str">
        <f>IF($C1502&lt;&gt;"",VLOOKUP($C1502,T_Etablissements[#All],2,0),"")</f>
        <v/>
      </c>
      <c r="F1502" s="81"/>
      <c r="G1502" s="82"/>
      <c r="H1502" s="71"/>
      <c r="I1502" s="72"/>
      <c r="J1502" s="72"/>
      <c r="K1502" s="73"/>
      <c r="L1502" s="72"/>
      <c r="M1502" s="64" t="str">
        <f t="shared" si="56"/>
        <v/>
      </c>
      <c r="N1502" s="65" t="str">
        <f t="shared" si="57"/>
        <v/>
      </c>
      <c r="O1502" s="76"/>
      <c r="P1502" s="77"/>
      <c r="Q1502" s="76"/>
    </row>
    <row r="1503" spans="2:17" ht="15" customHeight="1" x14ac:dyDescent="0.25">
      <c r="B1503" s="67"/>
      <c r="C1503" s="81"/>
      <c r="D1503" s="82"/>
      <c r="E1503" s="63" t="str">
        <f>IF($C1503&lt;&gt;"",VLOOKUP($C1503,T_Etablissements[#All],2,0),"")</f>
        <v/>
      </c>
      <c r="F1503" s="81"/>
      <c r="G1503" s="82"/>
      <c r="H1503" s="71"/>
      <c r="I1503" s="72"/>
      <c r="J1503" s="72"/>
      <c r="K1503" s="73"/>
      <c r="L1503" s="72"/>
      <c r="M1503" s="64" t="str">
        <f t="shared" si="56"/>
        <v/>
      </c>
      <c r="N1503" s="65" t="str">
        <f t="shared" si="57"/>
        <v/>
      </c>
      <c r="O1503" s="76"/>
      <c r="P1503" s="77"/>
      <c r="Q1503" s="76"/>
    </row>
    <row r="1504" spans="2:17" ht="15" customHeight="1" x14ac:dyDescent="0.25">
      <c r="B1504" s="67"/>
      <c r="C1504" s="81"/>
      <c r="D1504" s="82"/>
      <c r="E1504" s="63" t="str">
        <f>IF($C1504&lt;&gt;"",VLOOKUP($C1504,T_Etablissements[#All],2,0),"")</f>
        <v/>
      </c>
      <c r="F1504" s="81"/>
      <c r="G1504" s="82"/>
      <c r="H1504" s="71"/>
      <c r="I1504" s="72"/>
      <c r="J1504" s="72"/>
      <c r="K1504" s="73"/>
      <c r="L1504" s="72"/>
      <c r="M1504" s="64" t="str">
        <f t="shared" si="56"/>
        <v/>
      </c>
      <c r="N1504" s="65" t="str">
        <f t="shared" si="57"/>
        <v/>
      </c>
      <c r="O1504" s="76"/>
      <c r="P1504" s="77"/>
      <c r="Q1504" s="76"/>
    </row>
    <row r="1505" spans="2:17" ht="15" customHeight="1" x14ac:dyDescent="0.25">
      <c r="B1505" s="67"/>
      <c r="C1505" s="81"/>
      <c r="D1505" s="82"/>
      <c r="E1505" s="63" t="str">
        <f>IF($C1505&lt;&gt;"",VLOOKUP($C1505,T_Etablissements[#All],2,0),"")</f>
        <v/>
      </c>
      <c r="F1505" s="81"/>
      <c r="G1505" s="82"/>
      <c r="H1505" s="71"/>
      <c r="I1505" s="72"/>
      <c r="J1505" s="72"/>
      <c r="K1505" s="73"/>
      <c r="L1505" s="72"/>
      <c r="M1505" s="64" t="str">
        <f t="shared" si="56"/>
        <v/>
      </c>
      <c r="N1505" s="65" t="str">
        <f t="shared" si="57"/>
        <v/>
      </c>
      <c r="O1505" s="76"/>
      <c r="P1505" s="77"/>
      <c r="Q1505" s="76"/>
    </row>
    <row r="1506" spans="2:17" ht="15" customHeight="1" x14ac:dyDescent="0.25">
      <c r="B1506" s="67"/>
      <c r="C1506" s="81"/>
      <c r="D1506" s="82"/>
      <c r="E1506" s="63" t="str">
        <f>IF($C1506&lt;&gt;"",VLOOKUP($C1506,T_Etablissements[#All],2,0),"")</f>
        <v/>
      </c>
      <c r="F1506" s="81"/>
      <c r="G1506" s="82"/>
      <c r="H1506" s="71"/>
      <c r="I1506" s="72"/>
      <c r="J1506" s="72"/>
      <c r="K1506" s="73"/>
      <c r="L1506" s="72"/>
      <c r="M1506" s="64" t="str">
        <f t="shared" si="56"/>
        <v/>
      </c>
      <c r="N1506" s="65" t="str">
        <f t="shared" si="57"/>
        <v/>
      </c>
      <c r="O1506" s="76"/>
      <c r="P1506" s="77"/>
      <c r="Q1506" s="76"/>
    </row>
    <row r="1507" spans="2:17" ht="15" customHeight="1" x14ac:dyDescent="0.25">
      <c r="B1507" s="67"/>
      <c r="C1507" s="81"/>
      <c r="D1507" s="82"/>
      <c r="E1507" s="63" t="str">
        <f>IF($C1507&lt;&gt;"",VLOOKUP($C1507,T_Etablissements[#All],2,0),"")</f>
        <v/>
      </c>
      <c r="F1507" s="81"/>
      <c r="G1507" s="82"/>
      <c r="H1507" s="71"/>
      <c r="I1507" s="72"/>
      <c r="J1507" s="72"/>
      <c r="K1507" s="73"/>
      <c r="L1507" s="72"/>
      <c r="M1507" s="64" t="str">
        <f t="shared" si="56"/>
        <v/>
      </c>
      <c r="N1507" s="65" t="str">
        <f t="shared" si="57"/>
        <v/>
      </c>
      <c r="O1507" s="76"/>
      <c r="P1507" s="77"/>
      <c r="Q1507" s="76"/>
    </row>
    <row r="1508" spans="2:17" ht="15" customHeight="1" x14ac:dyDescent="0.25">
      <c r="B1508" s="67"/>
      <c r="C1508" s="81"/>
      <c r="D1508" s="82"/>
      <c r="E1508" s="63" t="str">
        <f>IF($C1508&lt;&gt;"",VLOOKUP($C1508,T_Etablissements[#All],2,0),"")</f>
        <v/>
      </c>
      <c r="F1508" s="81"/>
      <c r="G1508" s="82"/>
      <c r="H1508" s="71"/>
      <c r="I1508" s="72"/>
      <c r="J1508" s="72"/>
      <c r="K1508" s="73"/>
      <c r="L1508" s="72"/>
      <c r="M1508" s="64" t="str">
        <f t="shared" si="56"/>
        <v/>
      </c>
      <c r="N1508" s="65" t="str">
        <f t="shared" si="57"/>
        <v/>
      </c>
      <c r="O1508" s="76"/>
      <c r="P1508" s="77"/>
      <c r="Q1508" s="76"/>
    </row>
    <row r="1509" spans="2:17" ht="15" customHeight="1" x14ac:dyDescent="0.25">
      <c r="B1509" s="67"/>
      <c r="C1509" s="81"/>
      <c r="D1509" s="82"/>
      <c r="E1509" s="63" t="str">
        <f>IF($C1509&lt;&gt;"",VLOOKUP($C1509,T_Etablissements[#All],2,0),"")</f>
        <v/>
      </c>
      <c r="F1509" s="81"/>
      <c r="G1509" s="82"/>
      <c r="H1509" s="71"/>
      <c r="I1509" s="72"/>
      <c r="J1509" s="72"/>
      <c r="K1509" s="73"/>
      <c r="L1509" s="72"/>
      <c r="M1509" s="64" t="str">
        <f t="shared" si="56"/>
        <v/>
      </c>
      <c r="N1509" s="65" t="str">
        <f t="shared" si="57"/>
        <v/>
      </c>
      <c r="O1509" s="76"/>
      <c r="P1509" s="77"/>
      <c r="Q1509" s="76"/>
    </row>
    <row r="1510" spans="2:17" ht="15" customHeight="1" x14ac:dyDescent="0.25">
      <c r="B1510" s="67"/>
      <c r="C1510" s="81"/>
      <c r="D1510" s="82"/>
      <c r="E1510" s="63" t="str">
        <f>IF($C1510&lt;&gt;"",VLOOKUP($C1510,T_Etablissements[#All],2,0),"")</f>
        <v/>
      </c>
      <c r="F1510" s="81"/>
      <c r="G1510" s="82"/>
      <c r="H1510" s="71"/>
      <c r="I1510" s="72"/>
      <c r="J1510" s="72"/>
      <c r="K1510" s="73"/>
      <c r="L1510" s="72"/>
      <c r="M1510" s="64" t="str">
        <f t="shared" si="56"/>
        <v/>
      </c>
      <c r="N1510" s="65" t="str">
        <f t="shared" si="57"/>
        <v/>
      </c>
      <c r="O1510" s="76"/>
      <c r="P1510" s="77"/>
      <c r="Q1510" s="76"/>
    </row>
    <row r="1511" spans="2:17" ht="15" customHeight="1" x14ac:dyDescent="0.25">
      <c r="B1511" s="67"/>
      <c r="C1511" s="81"/>
      <c r="D1511" s="82"/>
      <c r="E1511" s="63" t="str">
        <f>IF($C1511&lt;&gt;"",VLOOKUP($C1511,T_Etablissements[#All],2,0),"")</f>
        <v/>
      </c>
      <c r="F1511" s="81"/>
      <c r="G1511" s="82"/>
      <c r="H1511" s="71"/>
      <c r="I1511" s="72"/>
      <c r="J1511" s="72"/>
      <c r="K1511" s="73"/>
      <c r="L1511" s="72"/>
      <c r="M1511" s="64" t="str">
        <f t="shared" si="56"/>
        <v/>
      </c>
      <c r="N1511" s="65" t="str">
        <f t="shared" si="57"/>
        <v/>
      </c>
      <c r="O1511" s="76"/>
      <c r="P1511" s="77"/>
      <c r="Q1511" s="76"/>
    </row>
    <row r="1512" spans="2:17" ht="15" customHeight="1" x14ac:dyDescent="0.25">
      <c r="B1512" s="67"/>
      <c r="C1512" s="81"/>
      <c r="D1512" s="82"/>
      <c r="E1512" s="63" t="str">
        <f>IF($C1512&lt;&gt;"",VLOOKUP($C1512,T_Etablissements[#All],2,0),"")</f>
        <v/>
      </c>
      <c r="F1512" s="81"/>
      <c r="G1512" s="82"/>
      <c r="H1512" s="71"/>
      <c r="I1512" s="72"/>
      <c r="J1512" s="72"/>
      <c r="K1512" s="73"/>
      <c r="L1512" s="72"/>
      <c r="M1512" s="64" t="str">
        <f t="shared" si="56"/>
        <v/>
      </c>
      <c r="N1512" s="65" t="str">
        <f t="shared" si="57"/>
        <v/>
      </c>
      <c r="O1512" s="76"/>
      <c r="P1512" s="77"/>
      <c r="Q1512" s="76"/>
    </row>
    <row r="1513" spans="2:17" ht="15" customHeight="1" x14ac:dyDescent="0.25">
      <c r="B1513" s="67"/>
      <c r="C1513" s="81"/>
      <c r="D1513" s="82"/>
      <c r="E1513" s="63" t="str">
        <f>IF($C1513&lt;&gt;"",VLOOKUP($C1513,T_Etablissements[#All],2,0),"")</f>
        <v/>
      </c>
      <c r="F1513" s="81"/>
      <c r="G1513" s="82"/>
      <c r="H1513" s="71"/>
      <c r="I1513" s="72"/>
      <c r="J1513" s="72"/>
      <c r="K1513" s="73"/>
      <c r="L1513" s="72"/>
      <c r="M1513" s="64" t="str">
        <f t="shared" si="56"/>
        <v/>
      </c>
      <c r="N1513" s="65" t="str">
        <f t="shared" si="57"/>
        <v/>
      </c>
      <c r="O1513" s="76"/>
      <c r="P1513" s="77"/>
      <c r="Q1513" s="76"/>
    </row>
    <row r="1514" spans="2:17" ht="15" customHeight="1" x14ac:dyDescent="0.25">
      <c r="B1514" s="67"/>
      <c r="C1514" s="81"/>
      <c r="D1514" s="82"/>
      <c r="E1514" s="63" t="str">
        <f>IF($C1514&lt;&gt;"",VLOOKUP($C1514,T_Etablissements[#All],2,0),"")</f>
        <v/>
      </c>
      <c r="F1514" s="81"/>
      <c r="G1514" s="82"/>
      <c r="H1514" s="71"/>
      <c r="I1514" s="72"/>
      <c r="J1514" s="72"/>
      <c r="K1514" s="73"/>
      <c r="L1514" s="72"/>
      <c r="M1514" s="64" t="str">
        <f t="shared" si="56"/>
        <v/>
      </c>
      <c r="N1514" s="65" t="str">
        <f t="shared" si="57"/>
        <v/>
      </c>
      <c r="O1514" s="76"/>
      <c r="P1514" s="77"/>
      <c r="Q1514" s="76"/>
    </row>
    <row r="1515" spans="2:17" ht="15" customHeight="1" x14ac:dyDescent="0.25">
      <c r="B1515" s="67"/>
      <c r="C1515" s="81"/>
      <c r="D1515" s="82"/>
      <c r="E1515" s="63" t="str">
        <f>IF($C1515&lt;&gt;"",VLOOKUP($C1515,T_Etablissements[#All],2,0),"")</f>
        <v/>
      </c>
      <c r="F1515" s="81"/>
      <c r="G1515" s="82"/>
      <c r="H1515" s="71"/>
      <c r="I1515" s="72"/>
      <c r="J1515" s="72"/>
      <c r="K1515" s="73"/>
      <c r="L1515" s="72"/>
      <c r="M1515" s="64" t="str">
        <f t="shared" si="56"/>
        <v/>
      </c>
      <c r="N1515" s="65" t="str">
        <f t="shared" si="57"/>
        <v/>
      </c>
      <c r="O1515" s="76"/>
      <c r="P1515" s="77"/>
      <c r="Q1515" s="76"/>
    </row>
    <row r="1516" spans="2:17" ht="15" customHeight="1" x14ac:dyDescent="0.25">
      <c r="B1516" s="67"/>
      <c r="C1516" s="81"/>
      <c r="D1516" s="82"/>
      <c r="E1516" s="63" t="str">
        <f>IF($C1516&lt;&gt;"",VLOOKUP($C1516,T_Etablissements[#All],2,0),"")</f>
        <v/>
      </c>
      <c r="F1516" s="81"/>
      <c r="G1516" s="82"/>
      <c r="H1516" s="71"/>
      <c r="I1516" s="72"/>
      <c r="J1516" s="72"/>
      <c r="K1516" s="73"/>
      <c r="L1516" s="72"/>
      <c r="M1516" s="64" t="str">
        <f t="shared" ref="M1516:M1579" si="58">IF($L1516&lt;&gt;"",YEARFRAC($J1516,$L1516,4)*12,"")</f>
        <v/>
      </c>
      <c r="N1516" s="65" t="str">
        <f t="shared" ref="N1516:N1579" si="59">IF($L1516&lt;&gt;"",$K1516/12*(YEARFRAC($J1516,$L1516,4)*12),"")</f>
        <v/>
      </c>
      <c r="O1516" s="76"/>
      <c r="P1516" s="77"/>
      <c r="Q1516" s="76"/>
    </row>
    <row r="1517" spans="2:17" ht="15" customHeight="1" x14ac:dyDescent="0.25">
      <c r="B1517" s="67"/>
      <c r="C1517" s="81"/>
      <c r="D1517" s="82"/>
      <c r="E1517" s="63" t="str">
        <f>IF($C1517&lt;&gt;"",VLOOKUP($C1517,T_Etablissements[#All],2,0),"")</f>
        <v/>
      </c>
      <c r="F1517" s="81"/>
      <c r="G1517" s="82"/>
      <c r="H1517" s="71"/>
      <c r="I1517" s="72"/>
      <c r="J1517" s="72"/>
      <c r="K1517" s="73"/>
      <c r="L1517" s="72"/>
      <c r="M1517" s="64" t="str">
        <f t="shared" si="58"/>
        <v/>
      </c>
      <c r="N1517" s="65" t="str">
        <f t="shared" si="59"/>
        <v/>
      </c>
      <c r="O1517" s="76"/>
      <c r="P1517" s="77"/>
      <c r="Q1517" s="76"/>
    </row>
    <row r="1518" spans="2:17" ht="15" customHeight="1" x14ac:dyDescent="0.25">
      <c r="B1518" s="67"/>
      <c r="C1518" s="81"/>
      <c r="D1518" s="82"/>
      <c r="E1518" s="63" t="str">
        <f>IF($C1518&lt;&gt;"",VLOOKUP($C1518,T_Etablissements[#All],2,0),"")</f>
        <v/>
      </c>
      <c r="F1518" s="81"/>
      <c r="G1518" s="82"/>
      <c r="H1518" s="71"/>
      <c r="I1518" s="72"/>
      <c r="J1518" s="72"/>
      <c r="K1518" s="73"/>
      <c r="L1518" s="72"/>
      <c r="M1518" s="64" t="str">
        <f t="shared" si="58"/>
        <v/>
      </c>
      <c r="N1518" s="65" t="str">
        <f t="shared" si="59"/>
        <v/>
      </c>
      <c r="O1518" s="76"/>
      <c r="P1518" s="77"/>
      <c r="Q1518" s="76"/>
    </row>
    <row r="1519" spans="2:17" ht="15" customHeight="1" x14ac:dyDescent="0.25">
      <c r="B1519" s="67"/>
      <c r="C1519" s="81"/>
      <c r="D1519" s="82"/>
      <c r="E1519" s="63" t="str">
        <f>IF($C1519&lt;&gt;"",VLOOKUP($C1519,T_Etablissements[#All],2,0),"")</f>
        <v/>
      </c>
      <c r="F1519" s="81"/>
      <c r="G1519" s="82"/>
      <c r="H1519" s="71"/>
      <c r="I1519" s="72"/>
      <c r="J1519" s="72"/>
      <c r="K1519" s="73"/>
      <c r="L1519" s="72"/>
      <c r="M1519" s="64" t="str">
        <f t="shared" si="58"/>
        <v/>
      </c>
      <c r="N1519" s="65" t="str">
        <f t="shared" si="59"/>
        <v/>
      </c>
      <c r="O1519" s="76"/>
      <c r="P1519" s="77"/>
      <c r="Q1519" s="76"/>
    </row>
    <row r="1520" spans="2:17" ht="15" customHeight="1" x14ac:dyDescent="0.25">
      <c r="B1520" s="67"/>
      <c r="C1520" s="81"/>
      <c r="D1520" s="82"/>
      <c r="E1520" s="63" t="str">
        <f>IF($C1520&lt;&gt;"",VLOOKUP($C1520,T_Etablissements[#All],2,0),"")</f>
        <v/>
      </c>
      <c r="F1520" s="81"/>
      <c r="G1520" s="82"/>
      <c r="H1520" s="71"/>
      <c r="I1520" s="72"/>
      <c r="J1520" s="72"/>
      <c r="K1520" s="73"/>
      <c r="L1520" s="72"/>
      <c r="M1520" s="64" t="str">
        <f t="shared" si="58"/>
        <v/>
      </c>
      <c r="N1520" s="65" t="str">
        <f t="shared" si="59"/>
        <v/>
      </c>
      <c r="O1520" s="76"/>
      <c r="P1520" s="77"/>
      <c r="Q1520" s="76"/>
    </row>
    <row r="1521" spans="2:17" ht="15" customHeight="1" x14ac:dyDescent="0.25">
      <c r="B1521" s="67"/>
      <c r="C1521" s="81"/>
      <c r="D1521" s="82"/>
      <c r="E1521" s="63" t="str">
        <f>IF($C1521&lt;&gt;"",VLOOKUP($C1521,T_Etablissements[#All],2,0),"")</f>
        <v/>
      </c>
      <c r="F1521" s="81"/>
      <c r="G1521" s="82"/>
      <c r="H1521" s="71"/>
      <c r="I1521" s="72"/>
      <c r="J1521" s="72"/>
      <c r="K1521" s="73"/>
      <c r="L1521" s="72"/>
      <c r="M1521" s="64" t="str">
        <f t="shared" si="58"/>
        <v/>
      </c>
      <c r="N1521" s="65" t="str">
        <f t="shared" si="59"/>
        <v/>
      </c>
      <c r="O1521" s="76"/>
      <c r="P1521" s="77"/>
      <c r="Q1521" s="76"/>
    </row>
    <row r="1522" spans="2:17" ht="15" customHeight="1" x14ac:dyDescent="0.25">
      <c r="B1522" s="67"/>
      <c r="C1522" s="81"/>
      <c r="D1522" s="82"/>
      <c r="E1522" s="63" t="str">
        <f>IF($C1522&lt;&gt;"",VLOOKUP($C1522,T_Etablissements[#All],2,0),"")</f>
        <v/>
      </c>
      <c r="F1522" s="81"/>
      <c r="G1522" s="82"/>
      <c r="H1522" s="71"/>
      <c r="I1522" s="72"/>
      <c r="J1522" s="72"/>
      <c r="K1522" s="73"/>
      <c r="L1522" s="72"/>
      <c r="M1522" s="64" t="str">
        <f t="shared" si="58"/>
        <v/>
      </c>
      <c r="N1522" s="65" t="str">
        <f t="shared" si="59"/>
        <v/>
      </c>
      <c r="O1522" s="76"/>
      <c r="P1522" s="77"/>
      <c r="Q1522" s="76"/>
    </row>
    <row r="1523" spans="2:17" ht="15" customHeight="1" x14ac:dyDescent="0.25">
      <c r="B1523" s="67"/>
      <c r="C1523" s="81"/>
      <c r="D1523" s="82"/>
      <c r="E1523" s="63" t="str">
        <f>IF($C1523&lt;&gt;"",VLOOKUP($C1523,T_Etablissements[#All],2,0),"")</f>
        <v/>
      </c>
      <c r="F1523" s="81"/>
      <c r="G1523" s="82"/>
      <c r="H1523" s="71"/>
      <c r="I1523" s="72"/>
      <c r="J1523" s="72"/>
      <c r="K1523" s="73"/>
      <c r="L1523" s="72"/>
      <c r="M1523" s="64" t="str">
        <f t="shared" si="58"/>
        <v/>
      </c>
      <c r="N1523" s="65" t="str">
        <f t="shared" si="59"/>
        <v/>
      </c>
      <c r="O1523" s="76"/>
      <c r="P1523" s="77"/>
      <c r="Q1523" s="76"/>
    </row>
    <row r="1524" spans="2:17" ht="15" customHeight="1" x14ac:dyDescent="0.25">
      <c r="B1524" s="67"/>
      <c r="C1524" s="81"/>
      <c r="D1524" s="82"/>
      <c r="E1524" s="63" t="str">
        <f>IF($C1524&lt;&gt;"",VLOOKUP($C1524,T_Etablissements[#All],2,0),"")</f>
        <v/>
      </c>
      <c r="F1524" s="81"/>
      <c r="G1524" s="82"/>
      <c r="H1524" s="71"/>
      <c r="I1524" s="72"/>
      <c r="J1524" s="72"/>
      <c r="K1524" s="73"/>
      <c r="L1524" s="72"/>
      <c r="M1524" s="64" t="str">
        <f t="shared" si="58"/>
        <v/>
      </c>
      <c r="N1524" s="65" t="str">
        <f t="shared" si="59"/>
        <v/>
      </c>
      <c r="O1524" s="76"/>
      <c r="P1524" s="77"/>
      <c r="Q1524" s="76"/>
    </row>
    <row r="1525" spans="2:17" ht="15" customHeight="1" x14ac:dyDescent="0.25">
      <c r="B1525" s="67"/>
      <c r="C1525" s="81"/>
      <c r="D1525" s="82"/>
      <c r="E1525" s="63" t="str">
        <f>IF($C1525&lt;&gt;"",VLOOKUP($C1525,T_Etablissements[#All],2,0),"")</f>
        <v/>
      </c>
      <c r="F1525" s="81"/>
      <c r="G1525" s="82"/>
      <c r="H1525" s="71"/>
      <c r="I1525" s="72"/>
      <c r="J1525" s="72"/>
      <c r="K1525" s="73"/>
      <c r="L1525" s="72"/>
      <c r="M1525" s="64" t="str">
        <f t="shared" si="58"/>
        <v/>
      </c>
      <c r="N1525" s="65" t="str">
        <f t="shared" si="59"/>
        <v/>
      </c>
      <c r="O1525" s="76"/>
      <c r="P1525" s="77"/>
      <c r="Q1525" s="76"/>
    </row>
    <row r="1526" spans="2:17" ht="15" customHeight="1" x14ac:dyDescent="0.25">
      <c r="B1526" s="67"/>
      <c r="C1526" s="81"/>
      <c r="D1526" s="82"/>
      <c r="E1526" s="63" t="str">
        <f>IF($C1526&lt;&gt;"",VLOOKUP($C1526,T_Etablissements[#All],2,0),"")</f>
        <v/>
      </c>
      <c r="F1526" s="81"/>
      <c r="G1526" s="82"/>
      <c r="H1526" s="71"/>
      <c r="I1526" s="72"/>
      <c r="J1526" s="72"/>
      <c r="K1526" s="73"/>
      <c r="L1526" s="72"/>
      <c r="M1526" s="64" t="str">
        <f t="shared" si="58"/>
        <v/>
      </c>
      <c r="N1526" s="65" t="str">
        <f t="shared" si="59"/>
        <v/>
      </c>
      <c r="O1526" s="76"/>
      <c r="P1526" s="77"/>
      <c r="Q1526" s="76"/>
    </row>
    <row r="1527" spans="2:17" ht="15" customHeight="1" x14ac:dyDescent="0.25">
      <c r="B1527" s="67"/>
      <c r="C1527" s="81"/>
      <c r="D1527" s="82"/>
      <c r="E1527" s="63" t="str">
        <f>IF($C1527&lt;&gt;"",VLOOKUP($C1527,T_Etablissements[#All],2,0),"")</f>
        <v/>
      </c>
      <c r="F1527" s="81"/>
      <c r="G1527" s="82"/>
      <c r="H1527" s="71"/>
      <c r="I1527" s="72"/>
      <c r="J1527" s="72"/>
      <c r="K1527" s="73"/>
      <c r="L1527" s="72"/>
      <c r="M1527" s="64" t="str">
        <f t="shared" si="58"/>
        <v/>
      </c>
      <c r="N1527" s="65" t="str">
        <f t="shared" si="59"/>
        <v/>
      </c>
      <c r="O1527" s="76"/>
      <c r="P1527" s="77"/>
      <c r="Q1527" s="76"/>
    </row>
    <row r="1528" spans="2:17" ht="15" customHeight="1" x14ac:dyDescent="0.25">
      <c r="B1528" s="67"/>
      <c r="C1528" s="81"/>
      <c r="D1528" s="82"/>
      <c r="E1528" s="63" t="str">
        <f>IF($C1528&lt;&gt;"",VLOOKUP($C1528,T_Etablissements[#All],2,0),"")</f>
        <v/>
      </c>
      <c r="F1528" s="81"/>
      <c r="G1528" s="82"/>
      <c r="H1528" s="71"/>
      <c r="I1528" s="72"/>
      <c r="J1528" s="72"/>
      <c r="K1528" s="73"/>
      <c r="L1528" s="72"/>
      <c r="M1528" s="64" t="str">
        <f t="shared" si="58"/>
        <v/>
      </c>
      <c r="N1528" s="65" t="str">
        <f t="shared" si="59"/>
        <v/>
      </c>
      <c r="O1528" s="76"/>
      <c r="P1528" s="77"/>
      <c r="Q1528" s="76"/>
    </row>
    <row r="1529" spans="2:17" ht="15" customHeight="1" x14ac:dyDescent="0.25">
      <c r="B1529" s="67"/>
      <c r="C1529" s="81"/>
      <c r="D1529" s="82"/>
      <c r="E1529" s="63" t="str">
        <f>IF($C1529&lt;&gt;"",VLOOKUP($C1529,T_Etablissements[#All],2,0),"")</f>
        <v/>
      </c>
      <c r="F1529" s="81"/>
      <c r="G1529" s="82"/>
      <c r="H1529" s="71"/>
      <c r="I1529" s="72"/>
      <c r="J1529" s="72"/>
      <c r="K1529" s="73"/>
      <c r="L1529" s="72"/>
      <c r="M1529" s="64" t="str">
        <f t="shared" si="58"/>
        <v/>
      </c>
      <c r="N1529" s="65" t="str">
        <f t="shared" si="59"/>
        <v/>
      </c>
      <c r="O1529" s="76"/>
      <c r="P1529" s="77"/>
      <c r="Q1529" s="76"/>
    </row>
    <row r="1530" spans="2:17" ht="15" customHeight="1" x14ac:dyDescent="0.25">
      <c r="B1530" s="67"/>
      <c r="C1530" s="81"/>
      <c r="D1530" s="82"/>
      <c r="E1530" s="63" t="str">
        <f>IF($C1530&lt;&gt;"",VLOOKUP($C1530,T_Etablissements[#All],2,0),"")</f>
        <v/>
      </c>
      <c r="F1530" s="81"/>
      <c r="G1530" s="82"/>
      <c r="H1530" s="71"/>
      <c r="I1530" s="72"/>
      <c r="J1530" s="72"/>
      <c r="K1530" s="73"/>
      <c r="L1530" s="72"/>
      <c r="M1530" s="64" t="str">
        <f t="shared" si="58"/>
        <v/>
      </c>
      <c r="N1530" s="65" t="str">
        <f t="shared" si="59"/>
        <v/>
      </c>
      <c r="O1530" s="76"/>
      <c r="P1530" s="77"/>
      <c r="Q1530" s="76"/>
    </row>
    <row r="1531" spans="2:17" ht="15" customHeight="1" x14ac:dyDescent="0.25">
      <c r="B1531" s="67"/>
      <c r="C1531" s="81"/>
      <c r="D1531" s="82"/>
      <c r="E1531" s="63" t="str">
        <f>IF($C1531&lt;&gt;"",VLOOKUP($C1531,T_Etablissements[#All],2,0),"")</f>
        <v/>
      </c>
      <c r="F1531" s="81"/>
      <c r="G1531" s="82"/>
      <c r="H1531" s="71"/>
      <c r="I1531" s="72"/>
      <c r="J1531" s="72"/>
      <c r="K1531" s="73"/>
      <c r="L1531" s="72"/>
      <c r="M1531" s="64" t="str">
        <f t="shared" si="58"/>
        <v/>
      </c>
      <c r="N1531" s="65" t="str">
        <f t="shared" si="59"/>
        <v/>
      </c>
      <c r="O1531" s="76"/>
      <c r="P1531" s="77"/>
      <c r="Q1531" s="76"/>
    </row>
    <row r="1532" spans="2:17" ht="15" customHeight="1" x14ac:dyDescent="0.25">
      <c r="B1532" s="67"/>
      <c r="C1532" s="81"/>
      <c r="D1532" s="82"/>
      <c r="E1532" s="63" t="str">
        <f>IF($C1532&lt;&gt;"",VLOOKUP($C1532,T_Etablissements[#All],2,0),"")</f>
        <v/>
      </c>
      <c r="F1532" s="81"/>
      <c r="G1532" s="82"/>
      <c r="H1532" s="71"/>
      <c r="I1532" s="72"/>
      <c r="J1532" s="72"/>
      <c r="K1532" s="73"/>
      <c r="L1532" s="72"/>
      <c r="M1532" s="64" t="str">
        <f t="shared" si="58"/>
        <v/>
      </c>
      <c r="N1532" s="65" t="str">
        <f t="shared" si="59"/>
        <v/>
      </c>
      <c r="O1532" s="76"/>
      <c r="P1532" s="77"/>
      <c r="Q1532" s="76"/>
    </row>
    <row r="1533" spans="2:17" ht="15" customHeight="1" x14ac:dyDescent="0.25">
      <c r="B1533" s="67"/>
      <c r="C1533" s="81"/>
      <c r="D1533" s="82"/>
      <c r="E1533" s="63" t="str">
        <f>IF($C1533&lt;&gt;"",VLOOKUP($C1533,T_Etablissements[#All],2,0),"")</f>
        <v/>
      </c>
      <c r="F1533" s="81"/>
      <c r="G1533" s="82"/>
      <c r="H1533" s="71"/>
      <c r="I1533" s="72"/>
      <c r="J1533" s="72"/>
      <c r="K1533" s="73"/>
      <c r="L1533" s="72"/>
      <c r="M1533" s="64" t="str">
        <f t="shared" si="58"/>
        <v/>
      </c>
      <c r="N1533" s="65" t="str">
        <f t="shared" si="59"/>
        <v/>
      </c>
      <c r="O1533" s="76"/>
      <c r="P1533" s="77"/>
      <c r="Q1533" s="76"/>
    </row>
    <row r="1534" spans="2:17" ht="15" customHeight="1" x14ac:dyDescent="0.25">
      <c r="B1534" s="67"/>
      <c r="C1534" s="81"/>
      <c r="D1534" s="82"/>
      <c r="E1534" s="63" t="str">
        <f>IF($C1534&lt;&gt;"",VLOOKUP($C1534,T_Etablissements[#All],2,0),"")</f>
        <v/>
      </c>
      <c r="F1534" s="81"/>
      <c r="G1534" s="82"/>
      <c r="H1534" s="71"/>
      <c r="I1534" s="72"/>
      <c r="J1534" s="72"/>
      <c r="K1534" s="73"/>
      <c r="L1534" s="72"/>
      <c r="M1534" s="64" t="str">
        <f t="shared" si="58"/>
        <v/>
      </c>
      <c r="N1534" s="65" t="str">
        <f t="shared" si="59"/>
        <v/>
      </c>
      <c r="O1534" s="76"/>
      <c r="P1534" s="77"/>
      <c r="Q1534" s="76"/>
    </row>
    <row r="1535" spans="2:17" ht="15" customHeight="1" x14ac:dyDescent="0.25">
      <c r="B1535" s="67"/>
      <c r="C1535" s="81"/>
      <c r="D1535" s="82"/>
      <c r="E1535" s="63" t="str">
        <f>IF($C1535&lt;&gt;"",VLOOKUP($C1535,T_Etablissements[#All],2,0),"")</f>
        <v/>
      </c>
      <c r="F1535" s="81"/>
      <c r="G1535" s="82"/>
      <c r="H1535" s="71"/>
      <c r="I1535" s="72"/>
      <c r="J1535" s="72"/>
      <c r="K1535" s="73"/>
      <c r="L1535" s="72"/>
      <c r="M1535" s="64" t="str">
        <f t="shared" si="58"/>
        <v/>
      </c>
      <c r="N1535" s="65" t="str">
        <f t="shared" si="59"/>
        <v/>
      </c>
      <c r="O1535" s="76"/>
      <c r="P1535" s="77"/>
      <c r="Q1535" s="76"/>
    </row>
    <row r="1536" spans="2:17" ht="15" customHeight="1" x14ac:dyDescent="0.25">
      <c r="B1536" s="67"/>
      <c r="C1536" s="81"/>
      <c r="D1536" s="82"/>
      <c r="E1536" s="63" t="str">
        <f>IF($C1536&lt;&gt;"",VLOOKUP($C1536,T_Etablissements[#All],2,0),"")</f>
        <v/>
      </c>
      <c r="F1536" s="81"/>
      <c r="G1536" s="82"/>
      <c r="H1536" s="71"/>
      <c r="I1536" s="72"/>
      <c r="J1536" s="72"/>
      <c r="K1536" s="73"/>
      <c r="L1536" s="72"/>
      <c r="M1536" s="64" t="str">
        <f t="shared" si="58"/>
        <v/>
      </c>
      <c r="N1536" s="65" t="str">
        <f t="shared" si="59"/>
        <v/>
      </c>
      <c r="O1536" s="76"/>
      <c r="P1536" s="77"/>
      <c r="Q1536" s="76"/>
    </row>
    <row r="1537" spans="2:17" ht="15" customHeight="1" x14ac:dyDescent="0.25">
      <c r="B1537" s="67"/>
      <c r="C1537" s="81"/>
      <c r="D1537" s="82"/>
      <c r="E1537" s="63" t="str">
        <f>IF($C1537&lt;&gt;"",VLOOKUP($C1537,T_Etablissements[#All],2,0),"")</f>
        <v/>
      </c>
      <c r="F1537" s="81"/>
      <c r="G1537" s="82"/>
      <c r="H1537" s="71"/>
      <c r="I1537" s="72"/>
      <c r="J1537" s="72"/>
      <c r="K1537" s="73"/>
      <c r="L1537" s="72"/>
      <c r="M1537" s="64" t="str">
        <f t="shared" si="58"/>
        <v/>
      </c>
      <c r="N1537" s="65" t="str">
        <f t="shared" si="59"/>
        <v/>
      </c>
      <c r="O1537" s="76"/>
      <c r="P1537" s="77"/>
      <c r="Q1537" s="76"/>
    </row>
    <row r="1538" spans="2:17" ht="15" customHeight="1" x14ac:dyDescent="0.25">
      <c r="B1538" s="67"/>
      <c r="C1538" s="81"/>
      <c r="D1538" s="82"/>
      <c r="E1538" s="63" t="str">
        <f>IF($C1538&lt;&gt;"",VLOOKUP($C1538,T_Etablissements[#All],2,0),"")</f>
        <v/>
      </c>
      <c r="F1538" s="81"/>
      <c r="G1538" s="82"/>
      <c r="H1538" s="71"/>
      <c r="I1538" s="72"/>
      <c r="J1538" s="72"/>
      <c r="K1538" s="73"/>
      <c r="L1538" s="72"/>
      <c r="M1538" s="64" t="str">
        <f t="shared" si="58"/>
        <v/>
      </c>
      <c r="N1538" s="65" t="str">
        <f t="shared" si="59"/>
        <v/>
      </c>
      <c r="O1538" s="76"/>
      <c r="P1538" s="77"/>
      <c r="Q1538" s="76"/>
    </row>
    <row r="1539" spans="2:17" ht="15" customHeight="1" x14ac:dyDescent="0.25">
      <c r="B1539" s="67"/>
      <c r="C1539" s="81"/>
      <c r="D1539" s="82"/>
      <c r="E1539" s="63" t="str">
        <f>IF($C1539&lt;&gt;"",VLOOKUP($C1539,T_Etablissements[#All],2,0),"")</f>
        <v/>
      </c>
      <c r="F1539" s="81"/>
      <c r="G1539" s="82"/>
      <c r="H1539" s="71"/>
      <c r="I1539" s="72"/>
      <c r="J1539" s="72"/>
      <c r="K1539" s="73"/>
      <c r="L1539" s="72"/>
      <c r="M1539" s="64" t="str">
        <f t="shared" si="58"/>
        <v/>
      </c>
      <c r="N1539" s="65" t="str">
        <f t="shared" si="59"/>
        <v/>
      </c>
      <c r="O1539" s="76"/>
      <c r="P1539" s="77"/>
      <c r="Q1539" s="76"/>
    </row>
    <row r="1540" spans="2:17" ht="15" customHeight="1" x14ac:dyDescent="0.25">
      <c r="B1540" s="67"/>
      <c r="C1540" s="81"/>
      <c r="D1540" s="82"/>
      <c r="E1540" s="63" t="str">
        <f>IF($C1540&lt;&gt;"",VLOOKUP($C1540,T_Etablissements[#All],2,0),"")</f>
        <v/>
      </c>
      <c r="F1540" s="81"/>
      <c r="G1540" s="82"/>
      <c r="H1540" s="71"/>
      <c r="I1540" s="72"/>
      <c r="J1540" s="72"/>
      <c r="K1540" s="73"/>
      <c r="L1540" s="72"/>
      <c r="M1540" s="64" t="str">
        <f t="shared" si="58"/>
        <v/>
      </c>
      <c r="N1540" s="65" t="str">
        <f t="shared" si="59"/>
        <v/>
      </c>
      <c r="O1540" s="76"/>
      <c r="P1540" s="77"/>
      <c r="Q1540" s="76"/>
    </row>
    <row r="1541" spans="2:17" ht="15" customHeight="1" x14ac:dyDescent="0.25">
      <c r="B1541" s="67"/>
      <c r="C1541" s="81"/>
      <c r="D1541" s="82"/>
      <c r="E1541" s="63" t="str">
        <f>IF($C1541&lt;&gt;"",VLOOKUP($C1541,T_Etablissements[#All],2,0),"")</f>
        <v/>
      </c>
      <c r="F1541" s="81"/>
      <c r="G1541" s="82"/>
      <c r="H1541" s="71"/>
      <c r="I1541" s="72"/>
      <c r="J1541" s="72"/>
      <c r="K1541" s="73"/>
      <c r="L1541" s="72"/>
      <c r="M1541" s="64" t="str">
        <f t="shared" si="58"/>
        <v/>
      </c>
      <c r="N1541" s="65" t="str">
        <f t="shared" si="59"/>
        <v/>
      </c>
      <c r="O1541" s="76"/>
      <c r="P1541" s="77"/>
      <c r="Q1541" s="76"/>
    </row>
    <row r="1542" spans="2:17" ht="15" customHeight="1" x14ac:dyDescent="0.25">
      <c r="B1542" s="67"/>
      <c r="C1542" s="81"/>
      <c r="D1542" s="82"/>
      <c r="E1542" s="63" t="str">
        <f>IF($C1542&lt;&gt;"",VLOOKUP($C1542,T_Etablissements[#All],2,0),"")</f>
        <v/>
      </c>
      <c r="F1542" s="81"/>
      <c r="G1542" s="82"/>
      <c r="H1542" s="71"/>
      <c r="I1542" s="72"/>
      <c r="J1542" s="72"/>
      <c r="K1542" s="73"/>
      <c r="L1542" s="72"/>
      <c r="M1542" s="64" t="str">
        <f t="shared" si="58"/>
        <v/>
      </c>
      <c r="N1542" s="65" t="str">
        <f t="shared" si="59"/>
        <v/>
      </c>
      <c r="O1542" s="76"/>
      <c r="P1542" s="77"/>
      <c r="Q1542" s="76"/>
    </row>
    <row r="1543" spans="2:17" ht="15" customHeight="1" x14ac:dyDescent="0.25">
      <c r="B1543" s="67"/>
      <c r="C1543" s="81"/>
      <c r="D1543" s="82"/>
      <c r="E1543" s="63" t="str">
        <f>IF($C1543&lt;&gt;"",VLOOKUP($C1543,T_Etablissements[#All],2,0),"")</f>
        <v/>
      </c>
      <c r="F1543" s="81"/>
      <c r="G1543" s="82"/>
      <c r="H1543" s="71"/>
      <c r="I1543" s="72"/>
      <c r="J1543" s="72"/>
      <c r="K1543" s="73"/>
      <c r="L1543" s="72"/>
      <c r="M1543" s="64" t="str">
        <f t="shared" si="58"/>
        <v/>
      </c>
      <c r="N1543" s="65" t="str">
        <f t="shared" si="59"/>
        <v/>
      </c>
      <c r="O1543" s="76"/>
      <c r="P1543" s="77"/>
      <c r="Q1543" s="76"/>
    </row>
    <row r="1544" spans="2:17" ht="15" customHeight="1" x14ac:dyDescent="0.25">
      <c r="B1544" s="67"/>
      <c r="C1544" s="81"/>
      <c r="D1544" s="82"/>
      <c r="E1544" s="63" t="str">
        <f>IF($C1544&lt;&gt;"",VLOOKUP($C1544,T_Etablissements[#All],2,0),"")</f>
        <v/>
      </c>
      <c r="F1544" s="81"/>
      <c r="G1544" s="82"/>
      <c r="H1544" s="71"/>
      <c r="I1544" s="72"/>
      <c r="J1544" s="72"/>
      <c r="K1544" s="73"/>
      <c r="L1544" s="72"/>
      <c r="M1544" s="64" t="str">
        <f t="shared" si="58"/>
        <v/>
      </c>
      <c r="N1544" s="65" t="str">
        <f t="shared" si="59"/>
        <v/>
      </c>
      <c r="O1544" s="76"/>
      <c r="P1544" s="77"/>
      <c r="Q1544" s="76"/>
    </row>
    <row r="1545" spans="2:17" ht="15" customHeight="1" x14ac:dyDescent="0.25">
      <c r="B1545" s="67"/>
      <c r="C1545" s="81"/>
      <c r="D1545" s="82"/>
      <c r="E1545" s="63" t="str">
        <f>IF($C1545&lt;&gt;"",VLOOKUP($C1545,T_Etablissements[#All],2,0),"")</f>
        <v/>
      </c>
      <c r="F1545" s="81"/>
      <c r="G1545" s="82"/>
      <c r="H1545" s="71"/>
      <c r="I1545" s="72"/>
      <c r="J1545" s="72"/>
      <c r="K1545" s="73"/>
      <c r="L1545" s="72"/>
      <c r="M1545" s="64" t="str">
        <f t="shared" si="58"/>
        <v/>
      </c>
      <c r="N1545" s="65" t="str">
        <f t="shared" si="59"/>
        <v/>
      </c>
      <c r="O1545" s="76"/>
      <c r="P1545" s="77"/>
      <c r="Q1545" s="76"/>
    </row>
    <row r="1546" spans="2:17" ht="15" customHeight="1" x14ac:dyDescent="0.25">
      <c r="B1546" s="67"/>
      <c r="C1546" s="81"/>
      <c r="D1546" s="82"/>
      <c r="E1546" s="63" t="str">
        <f>IF($C1546&lt;&gt;"",VLOOKUP($C1546,T_Etablissements[#All],2,0),"")</f>
        <v/>
      </c>
      <c r="F1546" s="81"/>
      <c r="G1546" s="82"/>
      <c r="H1546" s="71"/>
      <c r="I1546" s="72"/>
      <c r="J1546" s="72"/>
      <c r="K1546" s="73"/>
      <c r="L1546" s="72"/>
      <c r="M1546" s="64" t="str">
        <f t="shared" si="58"/>
        <v/>
      </c>
      <c r="N1546" s="65" t="str">
        <f t="shared" si="59"/>
        <v/>
      </c>
      <c r="O1546" s="76"/>
      <c r="P1546" s="77"/>
      <c r="Q1546" s="76"/>
    </row>
    <row r="1547" spans="2:17" ht="15" customHeight="1" x14ac:dyDescent="0.25">
      <c r="B1547" s="67"/>
      <c r="C1547" s="81"/>
      <c r="D1547" s="82"/>
      <c r="E1547" s="63" t="str">
        <f>IF($C1547&lt;&gt;"",VLOOKUP($C1547,T_Etablissements[#All],2,0),"")</f>
        <v/>
      </c>
      <c r="F1547" s="81"/>
      <c r="G1547" s="82"/>
      <c r="H1547" s="71"/>
      <c r="I1547" s="72"/>
      <c r="J1547" s="72"/>
      <c r="K1547" s="73"/>
      <c r="L1547" s="72"/>
      <c r="M1547" s="64" t="str">
        <f t="shared" si="58"/>
        <v/>
      </c>
      <c r="N1547" s="65" t="str">
        <f t="shared" si="59"/>
        <v/>
      </c>
      <c r="O1547" s="76"/>
      <c r="P1547" s="77"/>
      <c r="Q1547" s="76"/>
    </row>
    <row r="1548" spans="2:17" ht="15" customHeight="1" x14ac:dyDescent="0.25">
      <c r="B1548" s="67"/>
      <c r="C1548" s="81"/>
      <c r="D1548" s="82"/>
      <c r="E1548" s="63" t="str">
        <f>IF($C1548&lt;&gt;"",VLOOKUP($C1548,T_Etablissements[#All],2,0),"")</f>
        <v/>
      </c>
      <c r="F1548" s="81"/>
      <c r="G1548" s="82"/>
      <c r="H1548" s="71"/>
      <c r="I1548" s="72"/>
      <c r="J1548" s="72"/>
      <c r="K1548" s="73"/>
      <c r="L1548" s="72"/>
      <c r="M1548" s="64" t="str">
        <f t="shared" si="58"/>
        <v/>
      </c>
      <c r="N1548" s="65" t="str">
        <f t="shared" si="59"/>
        <v/>
      </c>
      <c r="O1548" s="76"/>
      <c r="P1548" s="77"/>
      <c r="Q1548" s="76"/>
    </row>
    <row r="1549" spans="2:17" ht="15" customHeight="1" x14ac:dyDescent="0.25">
      <c r="B1549" s="67"/>
      <c r="C1549" s="81"/>
      <c r="D1549" s="82"/>
      <c r="E1549" s="63" t="str">
        <f>IF($C1549&lt;&gt;"",VLOOKUP($C1549,T_Etablissements[#All],2,0),"")</f>
        <v/>
      </c>
      <c r="F1549" s="81"/>
      <c r="G1549" s="82"/>
      <c r="H1549" s="71"/>
      <c r="I1549" s="72"/>
      <c r="J1549" s="72"/>
      <c r="K1549" s="73"/>
      <c r="L1549" s="72"/>
      <c r="M1549" s="64" t="str">
        <f t="shared" si="58"/>
        <v/>
      </c>
      <c r="N1549" s="65" t="str">
        <f t="shared" si="59"/>
        <v/>
      </c>
      <c r="O1549" s="76"/>
      <c r="P1549" s="77"/>
      <c r="Q1549" s="76"/>
    </row>
    <row r="1550" spans="2:17" ht="15" customHeight="1" x14ac:dyDescent="0.25">
      <c r="B1550" s="67"/>
      <c r="C1550" s="81"/>
      <c r="D1550" s="82"/>
      <c r="E1550" s="63" t="str">
        <f>IF($C1550&lt;&gt;"",VLOOKUP($C1550,T_Etablissements[#All],2,0),"")</f>
        <v/>
      </c>
      <c r="F1550" s="81"/>
      <c r="G1550" s="82"/>
      <c r="H1550" s="71"/>
      <c r="I1550" s="72"/>
      <c r="J1550" s="72"/>
      <c r="K1550" s="73"/>
      <c r="L1550" s="72"/>
      <c r="M1550" s="64" t="str">
        <f t="shared" si="58"/>
        <v/>
      </c>
      <c r="N1550" s="65" t="str">
        <f t="shared" si="59"/>
        <v/>
      </c>
      <c r="O1550" s="76"/>
      <c r="P1550" s="77"/>
      <c r="Q1550" s="76"/>
    </row>
    <row r="1551" spans="2:17" ht="15" customHeight="1" x14ac:dyDescent="0.25">
      <c r="B1551" s="67"/>
      <c r="C1551" s="81"/>
      <c r="D1551" s="82"/>
      <c r="E1551" s="63" t="str">
        <f>IF($C1551&lt;&gt;"",VLOOKUP($C1551,T_Etablissements[#All],2,0),"")</f>
        <v/>
      </c>
      <c r="F1551" s="81"/>
      <c r="G1551" s="82"/>
      <c r="H1551" s="71"/>
      <c r="I1551" s="72"/>
      <c r="J1551" s="72"/>
      <c r="K1551" s="73"/>
      <c r="L1551" s="72"/>
      <c r="M1551" s="64" t="str">
        <f t="shared" si="58"/>
        <v/>
      </c>
      <c r="N1551" s="65" t="str">
        <f t="shared" si="59"/>
        <v/>
      </c>
      <c r="O1551" s="76"/>
      <c r="P1551" s="77"/>
      <c r="Q1551" s="76"/>
    </row>
    <row r="1552" spans="2:17" ht="15" customHeight="1" x14ac:dyDescent="0.25">
      <c r="B1552" s="67"/>
      <c r="C1552" s="81"/>
      <c r="D1552" s="82"/>
      <c r="E1552" s="63" t="str">
        <f>IF($C1552&lt;&gt;"",VLOOKUP($C1552,T_Etablissements[#All],2,0),"")</f>
        <v/>
      </c>
      <c r="F1552" s="81"/>
      <c r="G1552" s="82"/>
      <c r="H1552" s="71"/>
      <c r="I1552" s="72"/>
      <c r="J1552" s="72"/>
      <c r="K1552" s="73"/>
      <c r="L1552" s="72"/>
      <c r="M1552" s="64" t="str">
        <f t="shared" si="58"/>
        <v/>
      </c>
      <c r="N1552" s="65" t="str">
        <f t="shared" si="59"/>
        <v/>
      </c>
      <c r="O1552" s="76"/>
      <c r="P1552" s="77"/>
      <c r="Q1552" s="76"/>
    </row>
    <row r="1553" spans="2:17" ht="15" customHeight="1" x14ac:dyDescent="0.25">
      <c r="B1553" s="67"/>
      <c r="C1553" s="81"/>
      <c r="D1553" s="82"/>
      <c r="E1553" s="63" t="str">
        <f>IF($C1553&lt;&gt;"",VLOOKUP($C1553,T_Etablissements[#All],2,0),"")</f>
        <v/>
      </c>
      <c r="F1553" s="81"/>
      <c r="G1553" s="82"/>
      <c r="H1553" s="71"/>
      <c r="I1553" s="72"/>
      <c r="J1553" s="72"/>
      <c r="K1553" s="73"/>
      <c r="L1553" s="72"/>
      <c r="M1553" s="64" t="str">
        <f t="shared" si="58"/>
        <v/>
      </c>
      <c r="N1553" s="65" t="str">
        <f t="shared" si="59"/>
        <v/>
      </c>
      <c r="O1553" s="76"/>
      <c r="P1553" s="77"/>
      <c r="Q1553" s="76"/>
    </row>
    <row r="1554" spans="2:17" ht="15" customHeight="1" x14ac:dyDescent="0.25">
      <c r="B1554" s="67"/>
      <c r="C1554" s="81"/>
      <c r="D1554" s="82"/>
      <c r="E1554" s="63" t="str">
        <f>IF($C1554&lt;&gt;"",VLOOKUP($C1554,T_Etablissements[#All],2,0),"")</f>
        <v/>
      </c>
      <c r="F1554" s="81"/>
      <c r="G1554" s="82"/>
      <c r="H1554" s="71"/>
      <c r="I1554" s="72"/>
      <c r="J1554" s="72"/>
      <c r="K1554" s="73"/>
      <c r="L1554" s="72"/>
      <c r="M1554" s="64" t="str">
        <f t="shared" si="58"/>
        <v/>
      </c>
      <c r="N1554" s="65" t="str">
        <f t="shared" si="59"/>
        <v/>
      </c>
      <c r="O1554" s="76"/>
      <c r="P1554" s="77"/>
      <c r="Q1554" s="76"/>
    </row>
    <row r="1555" spans="2:17" ht="15" customHeight="1" x14ac:dyDescent="0.25">
      <c r="B1555" s="67"/>
      <c r="C1555" s="81"/>
      <c r="D1555" s="82"/>
      <c r="E1555" s="63" t="str">
        <f>IF($C1555&lt;&gt;"",VLOOKUP($C1555,T_Etablissements[#All],2,0),"")</f>
        <v/>
      </c>
      <c r="F1555" s="81"/>
      <c r="G1555" s="82"/>
      <c r="H1555" s="71"/>
      <c r="I1555" s="72"/>
      <c r="J1555" s="72"/>
      <c r="K1555" s="73"/>
      <c r="L1555" s="72"/>
      <c r="M1555" s="64" t="str">
        <f t="shared" si="58"/>
        <v/>
      </c>
      <c r="N1555" s="65" t="str">
        <f t="shared" si="59"/>
        <v/>
      </c>
      <c r="O1555" s="76"/>
      <c r="P1555" s="77"/>
      <c r="Q1555" s="76"/>
    </row>
    <row r="1556" spans="2:17" ht="15" customHeight="1" x14ac:dyDescent="0.25">
      <c r="B1556" s="67"/>
      <c r="C1556" s="81"/>
      <c r="D1556" s="82"/>
      <c r="E1556" s="63" t="str">
        <f>IF($C1556&lt;&gt;"",VLOOKUP($C1556,T_Etablissements[#All],2,0),"")</f>
        <v/>
      </c>
      <c r="F1556" s="81"/>
      <c r="G1556" s="82"/>
      <c r="H1556" s="71"/>
      <c r="I1556" s="72"/>
      <c r="J1556" s="72"/>
      <c r="K1556" s="73"/>
      <c r="L1556" s="72"/>
      <c r="M1556" s="64" t="str">
        <f t="shared" si="58"/>
        <v/>
      </c>
      <c r="N1556" s="65" t="str">
        <f t="shared" si="59"/>
        <v/>
      </c>
      <c r="O1556" s="76"/>
      <c r="P1556" s="77"/>
      <c r="Q1556" s="76"/>
    </row>
    <row r="1557" spans="2:17" ht="15" customHeight="1" x14ac:dyDescent="0.25">
      <c r="B1557" s="67"/>
      <c r="C1557" s="81"/>
      <c r="D1557" s="82"/>
      <c r="E1557" s="63" t="str">
        <f>IF($C1557&lt;&gt;"",VLOOKUP($C1557,T_Etablissements[#All],2,0),"")</f>
        <v/>
      </c>
      <c r="F1557" s="81"/>
      <c r="G1557" s="82"/>
      <c r="H1557" s="71"/>
      <c r="I1557" s="72"/>
      <c r="J1557" s="72"/>
      <c r="K1557" s="73"/>
      <c r="L1557" s="72"/>
      <c r="M1557" s="64" t="str">
        <f t="shared" si="58"/>
        <v/>
      </c>
      <c r="N1557" s="65" t="str">
        <f t="shared" si="59"/>
        <v/>
      </c>
      <c r="O1557" s="76"/>
      <c r="P1557" s="77"/>
      <c r="Q1557" s="76"/>
    </row>
    <row r="1558" spans="2:17" ht="15" customHeight="1" x14ac:dyDescent="0.25">
      <c r="B1558" s="67"/>
      <c r="C1558" s="81"/>
      <c r="D1558" s="82"/>
      <c r="E1558" s="63" t="str">
        <f>IF($C1558&lt;&gt;"",VLOOKUP($C1558,T_Etablissements[#All],2,0),"")</f>
        <v/>
      </c>
      <c r="F1558" s="81"/>
      <c r="G1558" s="82"/>
      <c r="H1558" s="71"/>
      <c r="I1558" s="72"/>
      <c r="J1558" s="72"/>
      <c r="K1558" s="73"/>
      <c r="L1558" s="72"/>
      <c r="M1558" s="64" t="str">
        <f t="shared" si="58"/>
        <v/>
      </c>
      <c r="N1558" s="65" t="str">
        <f t="shared" si="59"/>
        <v/>
      </c>
      <c r="O1558" s="76"/>
      <c r="P1558" s="77"/>
      <c r="Q1558" s="76"/>
    </row>
    <row r="1559" spans="2:17" ht="15" customHeight="1" x14ac:dyDescent="0.25">
      <c r="B1559" s="67"/>
      <c r="C1559" s="81"/>
      <c r="D1559" s="82"/>
      <c r="E1559" s="63" t="str">
        <f>IF($C1559&lt;&gt;"",VLOOKUP($C1559,T_Etablissements[#All],2,0),"")</f>
        <v/>
      </c>
      <c r="F1559" s="81"/>
      <c r="G1559" s="82"/>
      <c r="H1559" s="71"/>
      <c r="I1559" s="72"/>
      <c r="J1559" s="72"/>
      <c r="K1559" s="73"/>
      <c r="L1559" s="72"/>
      <c r="M1559" s="64" t="str">
        <f t="shared" si="58"/>
        <v/>
      </c>
      <c r="N1559" s="65" t="str">
        <f t="shared" si="59"/>
        <v/>
      </c>
      <c r="O1559" s="76"/>
      <c r="P1559" s="77"/>
      <c r="Q1559" s="76"/>
    </row>
    <row r="1560" spans="2:17" ht="15" customHeight="1" x14ac:dyDescent="0.25">
      <c r="B1560" s="67"/>
      <c r="C1560" s="81"/>
      <c r="D1560" s="82"/>
      <c r="E1560" s="63" t="str">
        <f>IF($C1560&lt;&gt;"",VLOOKUP($C1560,T_Etablissements[#All],2,0),"")</f>
        <v/>
      </c>
      <c r="F1560" s="81"/>
      <c r="G1560" s="82"/>
      <c r="H1560" s="71"/>
      <c r="I1560" s="72"/>
      <c r="J1560" s="72"/>
      <c r="K1560" s="73"/>
      <c r="L1560" s="72"/>
      <c r="M1560" s="64" t="str">
        <f t="shared" si="58"/>
        <v/>
      </c>
      <c r="N1560" s="65" t="str">
        <f t="shared" si="59"/>
        <v/>
      </c>
      <c r="O1560" s="76"/>
      <c r="P1560" s="77"/>
      <c r="Q1560" s="76"/>
    </row>
    <row r="1561" spans="2:17" ht="15" customHeight="1" x14ac:dyDescent="0.25">
      <c r="B1561" s="67"/>
      <c r="C1561" s="81"/>
      <c r="D1561" s="82"/>
      <c r="E1561" s="63" t="str">
        <f>IF($C1561&lt;&gt;"",VLOOKUP($C1561,T_Etablissements[#All],2,0),"")</f>
        <v/>
      </c>
      <c r="F1561" s="81"/>
      <c r="G1561" s="82"/>
      <c r="H1561" s="71"/>
      <c r="I1561" s="72"/>
      <c r="J1561" s="72"/>
      <c r="K1561" s="73"/>
      <c r="L1561" s="72"/>
      <c r="M1561" s="64" t="str">
        <f t="shared" si="58"/>
        <v/>
      </c>
      <c r="N1561" s="65" t="str">
        <f t="shared" si="59"/>
        <v/>
      </c>
      <c r="O1561" s="76"/>
      <c r="P1561" s="77"/>
      <c r="Q1561" s="76"/>
    </row>
    <row r="1562" spans="2:17" ht="15" customHeight="1" x14ac:dyDescent="0.25">
      <c r="B1562" s="67"/>
      <c r="C1562" s="81"/>
      <c r="D1562" s="82"/>
      <c r="E1562" s="63" t="str">
        <f>IF($C1562&lt;&gt;"",VLOOKUP($C1562,T_Etablissements[#All],2,0),"")</f>
        <v/>
      </c>
      <c r="F1562" s="81"/>
      <c r="G1562" s="82"/>
      <c r="H1562" s="71"/>
      <c r="I1562" s="72"/>
      <c r="J1562" s="72"/>
      <c r="K1562" s="73"/>
      <c r="L1562" s="72"/>
      <c r="M1562" s="64" t="str">
        <f t="shared" si="58"/>
        <v/>
      </c>
      <c r="N1562" s="65" t="str">
        <f t="shared" si="59"/>
        <v/>
      </c>
      <c r="O1562" s="76"/>
      <c r="P1562" s="77"/>
      <c r="Q1562" s="76"/>
    </row>
    <row r="1563" spans="2:17" ht="15" customHeight="1" x14ac:dyDescent="0.25">
      <c r="B1563" s="67"/>
      <c r="C1563" s="81"/>
      <c r="D1563" s="82"/>
      <c r="E1563" s="63" t="str">
        <f>IF($C1563&lt;&gt;"",VLOOKUP($C1563,T_Etablissements[#All],2,0),"")</f>
        <v/>
      </c>
      <c r="F1563" s="81"/>
      <c r="G1563" s="82"/>
      <c r="H1563" s="71"/>
      <c r="I1563" s="72"/>
      <c r="J1563" s="72"/>
      <c r="K1563" s="73"/>
      <c r="L1563" s="72"/>
      <c r="M1563" s="64" t="str">
        <f t="shared" si="58"/>
        <v/>
      </c>
      <c r="N1563" s="65" t="str">
        <f t="shared" si="59"/>
        <v/>
      </c>
      <c r="O1563" s="76"/>
      <c r="P1563" s="77"/>
      <c r="Q1563" s="76"/>
    </row>
    <row r="1564" spans="2:17" ht="15" customHeight="1" x14ac:dyDescent="0.25">
      <c r="B1564" s="67"/>
      <c r="C1564" s="81"/>
      <c r="D1564" s="82"/>
      <c r="E1564" s="63" t="str">
        <f>IF($C1564&lt;&gt;"",VLOOKUP($C1564,T_Etablissements[#All],2,0),"")</f>
        <v/>
      </c>
      <c r="F1564" s="81"/>
      <c r="G1564" s="82"/>
      <c r="H1564" s="71"/>
      <c r="I1564" s="72"/>
      <c r="J1564" s="72"/>
      <c r="K1564" s="73"/>
      <c r="L1564" s="72"/>
      <c r="M1564" s="64" t="str">
        <f t="shared" si="58"/>
        <v/>
      </c>
      <c r="N1564" s="65" t="str">
        <f t="shared" si="59"/>
        <v/>
      </c>
      <c r="O1564" s="76"/>
      <c r="P1564" s="77"/>
      <c r="Q1564" s="76"/>
    </row>
    <row r="1565" spans="2:17" ht="15" customHeight="1" x14ac:dyDescent="0.25">
      <c r="B1565" s="67"/>
      <c r="C1565" s="81"/>
      <c r="D1565" s="82"/>
      <c r="E1565" s="63" t="str">
        <f>IF($C1565&lt;&gt;"",VLOOKUP($C1565,T_Etablissements[#All],2,0),"")</f>
        <v/>
      </c>
      <c r="F1565" s="81"/>
      <c r="G1565" s="82"/>
      <c r="H1565" s="71"/>
      <c r="I1565" s="72"/>
      <c r="J1565" s="72"/>
      <c r="K1565" s="73"/>
      <c r="L1565" s="72"/>
      <c r="M1565" s="64" t="str">
        <f t="shared" si="58"/>
        <v/>
      </c>
      <c r="N1565" s="65" t="str">
        <f t="shared" si="59"/>
        <v/>
      </c>
      <c r="O1565" s="76"/>
      <c r="P1565" s="77"/>
      <c r="Q1565" s="76"/>
    </row>
    <row r="1566" spans="2:17" ht="15" customHeight="1" x14ac:dyDescent="0.25">
      <c r="B1566" s="67"/>
      <c r="C1566" s="81"/>
      <c r="D1566" s="82"/>
      <c r="E1566" s="63" t="str">
        <f>IF($C1566&lt;&gt;"",VLOOKUP($C1566,T_Etablissements[#All],2,0),"")</f>
        <v/>
      </c>
      <c r="F1566" s="81"/>
      <c r="G1566" s="82"/>
      <c r="H1566" s="71"/>
      <c r="I1566" s="72"/>
      <c r="J1566" s="72"/>
      <c r="K1566" s="73"/>
      <c r="L1566" s="72"/>
      <c r="M1566" s="64" t="str">
        <f t="shared" si="58"/>
        <v/>
      </c>
      <c r="N1566" s="65" t="str">
        <f t="shared" si="59"/>
        <v/>
      </c>
      <c r="O1566" s="76"/>
      <c r="P1566" s="77"/>
      <c r="Q1566" s="76"/>
    </row>
    <row r="1567" spans="2:17" ht="15" customHeight="1" x14ac:dyDescent="0.25">
      <c r="B1567" s="67"/>
      <c r="C1567" s="81"/>
      <c r="D1567" s="82"/>
      <c r="E1567" s="63" t="str">
        <f>IF($C1567&lt;&gt;"",VLOOKUP($C1567,T_Etablissements[#All],2,0),"")</f>
        <v/>
      </c>
      <c r="F1567" s="81"/>
      <c r="G1567" s="82"/>
      <c r="H1567" s="71"/>
      <c r="I1567" s="72"/>
      <c r="J1567" s="72"/>
      <c r="K1567" s="73"/>
      <c r="L1567" s="72"/>
      <c r="M1567" s="64" t="str">
        <f t="shared" si="58"/>
        <v/>
      </c>
      <c r="N1567" s="65" t="str">
        <f t="shared" si="59"/>
        <v/>
      </c>
      <c r="O1567" s="76"/>
      <c r="P1567" s="77"/>
      <c r="Q1567" s="76"/>
    </row>
    <row r="1568" spans="2:17" ht="15" customHeight="1" x14ac:dyDescent="0.25">
      <c r="B1568" s="67"/>
      <c r="C1568" s="81"/>
      <c r="D1568" s="82"/>
      <c r="E1568" s="63" t="str">
        <f>IF($C1568&lt;&gt;"",VLOOKUP($C1568,T_Etablissements[#All],2,0),"")</f>
        <v/>
      </c>
      <c r="F1568" s="81"/>
      <c r="G1568" s="82"/>
      <c r="H1568" s="71"/>
      <c r="I1568" s="72"/>
      <c r="J1568" s="72"/>
      <c r="K1568" s="73"/>
      <c r="L1568" s="72"/>
      <c r="M1568" s="64" t="str">
        <f t="shared" si="58"/>
        <v/>
      </c>
      <c r="N1568" s="65" t="str">
        <f t="shared" si="59"/>
        <v/>
      </c>
      <c r="O1568" s="76"/>
      <c r="P1568" s="77"/>
      <c r="Q1568" s="76"/>
    </row>
    <row r="1569" spans="2:17" ht="15" customHeight="1" x14ac:dyDescent="0.25">
      <c r="B1569" s="67"/>
      <c r="C1569" s="81"/>
      <c r="D1569" s="82"/>
      <c r="E1569" s="63" t="str">
        <f>IF($C1569&lt;&gt;"",VLOOKUP($C1569,T_Etablissements[#All],2,0),"")</f>
        <v/>
      </c>
      <c r="F1569" s="81"/>
      <c r="G1569" s="82"/>
      <c r="H1569" s="71"/>
      <c r="I1569" s="72"/>
      <c r="J1569" s="72"/>
      <c r="K1569" s="73"/>
      <c r="L1569" s="72"/>
      <c r="M1569" s="64" t="str">
        <f t="shared" si="58"/>
        <v/>
      </c>
      <c r="N1569" s="65" t="str">
        <f t="shared" si="59"/>
        <v/>
      </c>
      <c r="O1569" s="76"/>
      <c r="P1569" s="77"/>
      <c r="Q1569" s="76"/>
    </row>
    <row r="1570" spans="2:17" ht="15" customHeight="1" x14ac:dyDescent="0.25">
      <c r="B1570" s="67"/>
      <c r="C1570" s="81"/>
      <c r="D1570" s="82"/>
      <c r="E1570" s="63" t="str">
        <f>IF($C1570&lt;&gt;"",VLOOKUP($C1570,T_Etablissements[#All],2,0),"")</f>
        <v/>
      </c>
      <c r="F1570" s="81"/>
      <c r="G1570" s="82"/>
      <c r="H1570" s="71"/>
      <c r="I1570" s="72"/>
      <c r="J1570" s="72"/>
      <c r="K1570" s="73"/>
      <c r="L1570" s="72"/>
      <c r="M1570" s="64" t="str">
        <f t="shared" si="58"/>
        <v/>
      </c>
      <c r="N1570" s="65" t="str">
        <f t="shared" si="59"/>
        <v/>
      </c>
      <c r="O1570" s="76"/>
      <c r="P1570" s="77"/>
      <c r="Q1570" s="76"/>
    </row>
    <row r="1571" spans="2:17" ht="15" customHeight="1" x14ac:dyDescent="0.25">
      <c r="B1571" s="67"/>
      <c r="C1571" s="81"/>
      <c r="D1571" s="82"/>
      <c r="E1571" s="63" t="str">
        <f>IF($C1571&lt;&gt;"",VLOOKUP($C1571,T_Etablissements[#All],2,0),"")</f>
        <v/>
      </c>
      <c r="F1571" s="81"/>
      <c r="G1571" s="82"/>
      <c r="H1571" s="71"/>
      <c r="I1571" s="72"/>
      <c r="J1571" s="72"/>
      <c r="K1571" s="73"/>
      <c r="L1571" s="72"/>
      <c r="M1571" s="64" t="str">
        <f t="shared" si="58"/>
        <v/>
      </c>
      <c r="N1571" s="65" t="str">
        <f t="shared" si="59"/>
        <v/>
      </c>
      <c r="O1571" s="76"/>
      <c r="P1571" s="77"/>
      <c r="Q1571" s="76"/>
    </row>
    <row r="1572" spans="2:17" ht="15" customHeight="1" x14ac:dyDescent="0.25">
      <c r="B1572" s="67"/>
      <c r="C1572" s="81"/>
      <c r="D1572" s="82"/>
      <c r="E1572" s="63" t="str">
        <f>IF($C1572&lt;&gt;"",VLOOKUP($C1572,T_Etablissements[#All],2,0),"")</f>
        <v/>
      </c>
      <c r="F1572" s="81"/>
      <c r="G1572" s="82"/>
      <c r="H1572" s="71"/>
      <c r="I1572" s="72"/>
      <c r="J1572" s="72"/>
      <c r="K1572" s="73"/>
      <c r="L1572" s="72"/>
      <c r="M1572" s="64" t="str">
        <f t="shared" si="58"/>
        <v/>
      </c>
      <c r="N1572" s="65" t="str">
        <f t="shared" si="59"/>
        <v/>
      </c>
      <c r="O1572" s="76"/>
      <c r="P1572" s="77"/>
      <c r="Q1572" s="76"/>
    </row>
    <row r="1573" spans="2:17" ht="15" customHeight="1" x14ac:dyDescent="0.25">
      <c r="B1573" s="67"/>
      <c r="C1573" s="81"/>
      <c r="D1573" s="82"/>
      <c r="E1573" s="63" t="str">
        <f>IF($C1573&lt;&gt;"",VLOOKUP($C1573,T_Etablissements[#All],2,0),"")</f>
        <v/>
      </c>
      <c r="F1573" s="81"/>
      <c r="G1573" s="82"/>
      <c r="H1573" s="71"/>
      <c r="I1573" s="72"/>
      <c r="J1573" s="72"/>
      <c r="K1573" s="73"/>
      <c r="L1573" s="72"/>
      <c r="M1573" s="64" t="str">
        <f t="shared" si="58"/>
        <v/>
      </c>
      <c r="N1573" s="65" t="str">
        <f t="shared" si="59"/>
        <v/>
      </c>
      <c r="O1573" s="76"/>
      <c r="P1573" s="77"/>
      <c r="Q1573" s="76"/>
    </row>
    <row r="1574" spans="2:17" ht="15" customHeight="1" x14ac:dyDescent="0.25">
      <c r="B1574" s="67"/>
      <c r="C1574" s="81"/>
      <c r="D1574" s="82"/>
      <c r="E1574" s="63" t="str">
        <f>IF($C1574&lt;&gt;"",VLOOKUP($C1574,T_Etablissements[#All],2,0),"")</f>
        <v/>
      </c>
      <c r="F1574" s="81"/>
      <c r="G1574" s="82"/>
      <c r="H1574" s="71"/>
      <c r="I1574" s="72"/>
      <c r="J1574" s="72"/>
      <c r="K1574" s="73"/>
      <c r="L1574" s="72"/>
      <c r="M1574" s="64" t="str">
        <f t="shared" si="58"/>
        <v/>
      </c>
      <c r="N1574" s="65" t="str">
        <f t="shared" si="59"/>
        <v/>
      </c>
      <c r="O1574" s="76"/>
      <c r="P1574" s="77"/>
      <c r="Q1574" s="76"/>
    </row>
    <row r="1575" spans="2:17" ht="15" customHeight="1" x14ac:dyDescent="0.25">
      <c r="B1575" s="67"/>
      <c r="C1575" s="81"/>
      <c r="D1575" s="82"/>
      <c r="E1575" s="63" t="str">
        <f>IF($C1575&lt;&gt;"",VLOOKUP($C1575,T_Etablissements[#All],2,0),"")</f>
        <v/>
      </c>
      <c r="F1575" s="81"/>
      <c r="G1575" s="82"/>
      <c r="H1575" s="71"/>
      <c r="I1575" s="72"/>
      <c r="J1575" s="72"/>
      <c r="K1575" s="73"/>
      <c r="L1575" s="72"/>
      <c r="M1575" s="64" t="str">
        <f t="shared" si="58"/>
        <v/>
      </c>
      <c r="N1575" s="65" t="str">
        <f t="shared" si="59"/>
        <v/>
      </c>
      <c r="O1575" s="76"/>
      <c r="P1575" s="77"/>
      <c r="Q1575" s="76"/>
    </row>
    <row r="1576" spans="2:17" ht="15" customHeight="1" x14ac:dyDescent="0.25">
      <c r="B1576" s="67"/>
      <c r="C1576" s="81"/>
      <c r="D1576" s="82"/>
      <c r="E1576" s="63" t="str">
        <f>IF($C1576&lt;&gt;"",VLOOKUP($C1576,T_Etablissements[#All],2,0),"")</f>
        <v/>
      </c>
      <c r="F1576" s="81"/>
      <c r="G1576" s="82"/>
      <c r="H1576" s="71"/>
      <c r="I1576" s="72"/>
      <c r="J1576" s="72"/>
      <c r="K1576" s="73"/>
      <c r="L1576" s="72"/>
      <c r="M1576" s="64" t="str">
        <f t="shared" si="58"/>
        <v/>
      </c>
      <c r="N1576" s="65" t="str">
        <f t="shared" si="59"/>
        <v/>
      </c>
      <c r="O1576" s="76"/>
      <c r="P1576" s="77"/>
      <c r="Q1576" s="76"/>
    </row>
    <row r="1577" spans="2:17" ht="15" customHeight="1" x14ac:dyDescent="0.25">
      <c r="B1577" s="67"/>
      <c r="C1577" s="81"/>
      <c r="D1577" s="82"/>
      <c r="E1577" s="63" t="str">
        <f>IF($C1577&lt;&gt;"",VLOOKUP($C1577,T_Etablissements[#All],2,0),"")</f>
        <v/>
      </c>
      <c r="F1577" s="81"/>
      <c r="G1577" s="82"/>
      <c r="H1577" s="71"/>
      <c r="I1577" s="72"/>
      <c r="J1577" s="72"/>
      <c r="K1577" s="73"/>
      <c r="L1577" s="72"/>
      <c r="M1577" s="64" t="str">
        <f t="shared" si="58"/>
        <v/>
      </c>
      <c r="N1577" s="65" t="str">
        <f t="shared" si="59"/>
        <v/>
      </c>
      <c r="O1577" s="76"/>
      <c r="P1577" s="77"/>
      <c r="Q1577" s="76"/>
    </row>
    <row r="1578" spans="2:17" ht="15" customHeight="1" x14ac:dyDescent="0.25">
      <c r="B1578" s="67"/>
      <c r="C1578" s="81"/>
      <c r="D1578" s="82"/>
      <c r="E1578" s="63" t="str">
        <f>IF($C1578&lt;&gt;"",VLOOKUP($C1578,T_Etablissements[#All],2,0),"")</f>
        <v/>
      </c>
      <c r="F1578" s="81"/>
      <c r="G1578" s="82"/>
      <c r="H1578" s="71"/>
      <c r="I1578" s="72"/>
      <c r="J1578" s="72"/>
      <c r="K1578" s="73"/>
      <c r="L1578" s="72"/>
      <c r="M1578" s="64" t="str">
        <f t="shared" si="58"/>
        <v/>
      </c>
      <c r="N1578" s="65" t="str">
        <f t="shared" si="59"/>
        <v/>
      </c>
      <c r="O1578" s="76"/>
      <c r="P1578" s="77"/>
      <c r="Q1578" s="76"/>
    </row>
    <row r="1579" spans="2:17" ht="15" customHeight="1" x14ac:dyDescent="0.25">
      <c r="B1579" s="67"/>
      <c r="C1579" s="81"/>
      <c r="D1579" s="82"/>
      <c r="E1579" s="63" t="str">
        <f>IF($C1579&lt;&gt;"",VLOOKUP($C1579,T_Etablissements[#All],2,0),"")</f>
        <v/>
      </c>
      <c r="F1579" s="81"/>
      <c r="G1579" s="82"/>
      <c r="H1579" s="71"/>
      <c r="I1579" s="72"/>
      <c r="J1579" s="72"/>
      <c r="K1579" s="73"/>
      <c r="L1579" s="72"/>
      <c r="M1579" s="64" t="str">
        <f t="shared" si="58"/>
        <v/>
      </c>
      <c r="N1579" s="65" t="str">
        <f t="shared" si="59"/>
        <v/>
      </c>
      <c r="O1579" s="76"/>
      <c r="P1579" s="77"/>
      <c r="Q1579" s="76"/>
    </row>
    <row r="1580" spans="2:17" ht="15" customHeight="1" x14ac:dyDescent="0.25">
      <c r="B1580" s="67"/>
      <c r="C1580" s="81"/>
      <c r="D1580" s="82"/>
      <c r="E1580" s="63" t="str">
        <f>IF($C1580&lt;&gt;"",VLOOKUP($C1580,T_Etablissements[#All],2,0),"")</f>
        <v/>
      </c>
      <c r="F1580" s="81"/>
      <c r="G1580" s="82"/>
      <c r="H1580" s="71"/>
      <c r="I1580" s="72"/>
      <c r="J1580" s="72"/>
      <c r="K1580" s="73"/>
      <c r="L1580" s="72"/>
      <c r="M1580" s="64" t="str">
        <f t="shared" ref="M1580:M1643" si="60">IF($L1580&lt;&gt;"",YEARFRAC($J1580,$L1580,4)*12,"")</f>
        <v/>
      </c>
      <c r="N1580" s="65" t="str">
        <f t="shared" ref="N1580:N1643" si="61">IF($L1580&lt;&gt;"",$K1580/12*(YEARFRAC($J1580,$L1580,4)*12),"")</f>
        <v/>
      </c>
      <c r="O1580" s="76"/>
      <c r="P1580" s="77"/>
      <c r="Q1580" s="76"/>
    </row>
    <row r="1581" spans="2:17" ht="15" customHeight="1" x14ac:dyDescent="0.25">
      <c r="B1581" s="67"/>
      <c r="C1581" s="81"/>
      <c r="D1581" s="82"/>
      <c r="E1581" s="63" t="str">
        <f>IF($C1581&lt;&gt;"",VLOOKUP($C1581,T_Etablissements[#All],2,0),"")</f>
        <v/>
      </c>
      <c r="F1581" s="81"/>
      <c r="G1581" s="82"/>
      <c r="H1581" s="71"/>
      <c r="I1581" s="72"/>
      <c r="J1581" s="72"/>
      <c r="K1581" s="73"/>
      <c r="L1581" s="72"/>
      <c r="M1581" s="64" t="str">
        <f t="shared" si="60"/>
        <v/>
      </c>
      <c r="N1581" s="65" t="str">
        <f t="shared" si="61"/>
        <v/>
      </c>
      <c r="O1581" s="76"/>
      <c r="P1581" s="77"/>
      <c r="Q1581" s="76"/>
    </row>
    <row r="1582" spans="2:17" ht="15" customHeight="1" x14ac:dyDescent="0.25">
      <c r="B1582" s="67"/>
      <c r="C1582" s="81"/>
      <c r="D1582" s="82"/>
      <c r="E1582" s="63" t="str">
        <f>IF($C1582&lt;&gt;"",VLOOKUP($C1582,T_Etablissements[#All],2,0),"")</f>
        <v/>
      </c>
      <c r="F1582" s="81"/>
      <c r="G1582" s="82"/>
      <c r="H1582" s="71"/>
      <c r="I1582" s="72"/>
      <c r="J1582" s="72"/>
      <c r="K1582" s="73"/>
      <c r="L1582" s="72"/>
      <c r="M1582" s="64" t="str">
        <f t="shared" si="60"/>
        <v/>
      </c>
      <c r="N1582" s="65" t="str">
        <f t="shared" si="61"/>
        <v/>
      </c>
      <c r="O1582" s="76"/>
      <c r="P1582" s="77"/>
      <c r="Q1582" s="76"/>
    </row>
    <row r="1583" spans="2:17" ht="15" customHeight="1" x14ac:dyDescent="0.25">
      <c r="B1583" s="67"/>
      <c r="C1583" s="81"/>
      <c r="D1583" s="82"/>
      <c r="E1583" s="63" t="str">
        <f>IF($C1583&lt;&gt;"",VLOOKUP($C1583,T_Etablissements[#All],2,0),"")</f>
        <v/>
      </c>
      <c r="F1583" s="81"/>
      <c r="G1583" s="82"/>
      <c r="H1583" s="71"/>
      <c r="I1583" s="72"/>
      <c r="J1583" s="72"/>
      <c r="K1583" s="73"/>
      <c r="L1583" s="72"/>
      <c r="M1583" s="64" t="str">
        <f t="shared" si="60"/>
        <v/>
      </c>
      <c r="N1583" s="65" t="str">
        <f t="shared" si="61"/>
        <v/>
      </c>
      <c r="O1583" s="76"/>
      <c r="P1583" s="77"/>
      <c r="Q1583" s="76"/>
    </row>
    <row r="1584" spans="2:17" ht="15" customHeight="1" x14ac:dyDescent="0.25">
      <c r="B1584" s="67"/>
      <c r="C1584" s="81"/>
      <c r="D1584" s="82"/>
      <c r="E1584" s="63" t="str">
        <f>IF($C1584&lt;&gt;"",VLOOKUP($C1584,T_Etablissements[#All],2,0),"")</f>
        <v/>
      </c>
      <c r="F1584" s="81"/>
      <c r="G1584" s="82"/>
      <c r="H1584" s="71"/>
      <c r="I1584" s="72"/>
      <c r="J1584" s="72"/>
      <c r="K1584" s="73"/>
      <c r="L1584" s="72"/>
      <c r="M1584" s="64" t="str">
        <f t="shared" si="60"/>
        <v/>
      </c>
      <c r="N1584" s="65" t="str">
        <f t="shared" si="61"/>
        <v/>
      </c>
      <c r="O1584" s="76"/>
      <c r="P1584" s="77"/>
      <c r="Q1584" s="76"/>
    </row>
    <row r="1585" spans="2:17" ht="15" customHeight="1" x14ac:dyDescent="0.25">
      <c r="B1585" s="67"/>
      <c r="C1585" s="81"/>
      <c r="D1585" s="82"/>
      <c r="E1585" s="63" t="str">
        <f>IF($C1585&lt;&gt;"",VLOOKUP($C1585,T_Etablissements[#All],2,0),"")</f>
        <v/>
      </c>
      <c r="F1585" s="81"/>
      <c r="G1585" s="82"/>
      <c r="H1585" s="71"/>
      <c r="I1585" s="72"/>
      <c r="J1585" s="72"/>
      <c r="K1585" s="73"/>
      <c r="L1585" s="72"/>
      <c r="M1585" s="64" t="str">
        <f t="shared" si="60"/>
        <v/>
      </c>
      <c r="N1585" s="65" t="str">
        <f t="shared" si="61"/>
        <v/>
      </c>
      <c r="O1585" s="76"/>
      <c r="P1585" s="77"/>
      <c r="Q1585" s="76"/>
    </row>
    <row r="1586" spans="2:17" ht="15" customHeight="1" x14ac:dyDescent="0.25">
      <c r="B1586" s="67"/>
      <c r="C1586" s="81"/>
      <c r="D1586" s="82"/>
      <c r="E1586" s="63" t="str">
        <f>IF($C1586&lt;&gt;"",VLOOKUP($C1586,T_Etablissements[#All],2,0),"")</f>
        <v/>
      </c>
      <c r="F1586" s="81"/>
      <c r="G1586" s="82"/>
      <c r="H1586" s="71"/>
      <c r="I1586" s="72"/>
      <c r="J1586" s="72"/>
      <c r="K1586" s="73"/>
      <c r="L1586" s="72"/>
      <c r="M1586" s="64" t="str">
        <f t="shared" si="60"/>
        <v/>
      </c>
      <c r="N1586" s="65" t="str">
        <f t="shared" si="61"/>
        <v/>
      </c>
      <c r="O1586" s="76"/>
      <c r="P1586" s="77"/>
      <c r="Q1586" s="76"/>
    </row>
    <row r="1587" spans="2:17" ht="15" customHeight="1" x14ac:dyDescent="0.25">
      <c r="B1587" s="67"/>
      <c r="C1587" s="81"/>
      <c r="D1587" s="82"/>
      <c r="E1587" s="63" t="str">
        <f>IF($C1587&lt;&gt;"",VLOOKUP($C1587,T_Etablissements[#All],2,0),"")</f>
        <v/>
      </c>
      <c r="F1587" s="81"/>
      <c r="G1587" s="82"/>
      <c r="H1587" s="71"/>
      <c r="I1587" s="72"/>
      <c r="J1587" s="72"/>
      <c r="K1587" s="73"/>
      <c r="L1587" s="72"/>
      <c r="M1587" s="64" t="str">
        <f t="shared" si="60"/>
        <v/>
      </c>
      <c r="N1587" s="65" t="str">
        <f t="shared" si="61"/>
        <v/>
      </c>
      <c r="O1587" s="76"/>
      <c r="P1587" s="77"/>
      <c r="Q1587" s="76"/>
    </row>
    <row r="1588" spans="2:17" ht="15" customHeight="1" x14ac:dyDescent="0.25">
      <c r="B1588" s="67"/>
      <c r="C1588" s="81"/>
      <c r="D1588" s="82"/>
      <c r="E1588" s="63" t="str">
        <f>IF($C1588&lt;&gt;"",VLOOKUP($C1588,T_Etablissements[#All],2,0),"")</f>
        <v/>
      </c>
      <c r="F1588" s="81"/>
      <c r="G1588" s="82"/>
      <c r="H1588" s="71"/>
      <c r="I1588" s="72"/>
      <c r="J1588" s="72"/>
      <c r="K1588" s="73"/>
      <c r="L1588" s="72"/>
      <c r="M1588" s="64" t="str">
        <f t="shared" si="60"/>
        <v/>
      </c>
      <c r="N1588" s="65" t="str">
        <f t="shared" si="61"/>
        <v/>
      </c>
      <c r="O1588" s="76"/>
      <c r="P1588" s="77"/>
      <c r="Q1588" s="76"/>
    </row>
    <row r="1589" spans="2:17" ht="15" customHeight="1" x14ac:dyDescent="0.25">
      <c r="B1589" s="67"/>
      <c r="C1589" s="81"/>
      <c r="D1589" s="82"/>
      <c r="E1589" s="63" t="str">
        <f>IF($C1589&lt;&gt;"",VLOOKUP($C1589,T_Etablissements[#All],2,0),"")</f>
        <v/>
      </c>
      <c r="F1589" s="81"/>
      <c r="G1589" s="82"/>
      <c r="H1589" s="71"/>
      <c r="I1589" s="72"/>
      <c r="J1589" s="72"/>
      <c r="K1589" s="73"/>
      <c r="L1589" s="72"/>
      <c r="M1589" s="64" t="str">
        <f t="shared" si="60"/>
        <v/>
      </c>
      <c r="N1589" s="65" t="str">
        <f t="shared" si="61"/>
        <v/>
      </c>
      <c r="O1589" s="76"/>
      <c r="P1589" s="77"/>
      <c r="Q1589" s="76"/>
    </row>
    <row r="1590" spans="2:17" ht="15" customHeight="1" x14ac:dyDescent="0.25">
      <c r="B1590" s="67"/>
      <c r="C1590" s="81"/>
      <c r="D1590" s="82"/>
      <c r="E1590" s="63" t="str">
        <f>IF($C1590&lt;&gt;"",VLOOKUP($C1590,T_Etablissements[#All],2,0),"")</f>
        <v/>
      </c>
      <c r="F1590" s="81"/>
      <c r="G1590" s="82"/>
      <c r="H1590" s="71"/>
      <c r="I1590" s="72"/>
      <c r="J1590" s="72"/>
      <c r="K1590" s="73"/>
      <c r="L1590" s="72"/>
      <c r="M1590" s="64" t="str">
        <f t="shared" si="60"/>
        <v/>
      </c>
      <c r="N1590" s="65" t="str">
        <f t="shared" si="61"/>
        <v/>
      </c>
      <c r="O1590" s="76"/>
      <c r="P1590" s="77"/>
      <c r="Q1590" s="76"/>
    </row>
    <row r="1591" spans="2:17" ht="15" customHeight="1" x14ac:dyDescent="0.25">
      <c r="B1591" s="67"/>
      <c r="C1591" s="81"/>
      <c r="D1591" s="82"/>
      <c r="E1591" s="63" t="str">
        <f>IF($C1591&lt;&gt;"",VLOOKUP($C1591,T_Etablissements[#All],2,0),"")</f>
        <v/>
      </c>
      <c r="F1591" s="81"/>
      <c r="G1591" s="82"/>
      <c r="H1591" s="71"/>
      <c r="I1591" s="72"/>
      <c r="J1591" s="72"/>
      <c r="K1591" s="73"/>
      <c r="L1591" s="72"/>
      <c r="M1591" s="64" t="str">
        <f t="shared" si="60"/>
        <v/>
      </c>
      <c r="N1591" s="65" t="str">
        <f t="shared" si="61"/>
        <v/>
      </c>
      <c r="O1591" s="76"/>
      <c r="P1591" s="77"/>
      <c r="Q1591" s="76"/>
    </row>
    <row r="1592" spans="2:17" ht="15" customHeight="1" x14ac:dyDescent="0.25">
      <c r="B1592" s="67"/>
      <c r="C1592" s="81"/>
      <c r="D1592" s="82"/>
      <c r="E1592" s="63" t="str">
        <f>IF($C1592&lt;&gt;"",VLOOKUP($C1592,T_Etablissements[#All],2,0),"")</f>
        <v/>
      </c>
      <c r="F1592" s="81"/>
      <c r="G1592" s="82"/>
      <c r="H1592" s="71"/>
      <c r="I1592" s="72"/>
      <c r="J1592" s="72"/>
      <c r="K1592" s="73"/>
      <c r="L1592" s="72"/>
      <c r="M1592" s="64" t="str">
        <f t="shared" si="60"/>
        <v/>
      </c>
      <c r="N1592" s="65" t="str">
        <f t="shared" si="61"/>
        <v/>
      </c>
      <c r="O1592" s="76"/>
      <c r="P1592" s="77"/>
      <c r="Q1592" s="76"/>
    </row>
    <row r="1593" spans="2:17" ht="15" customHeight="1" x14ac:dyDescent="0.25">
      <c r="B1593" s="67"/>
      <c r="C1593" s="81"/>
      <c r="D1593" s="82"/>
      <c r="E1593" s="63" t="str">
        <f>IF($C1593&lt;&gt;"",VLOOKUP($C1593,T_Etablissements[#All],2,0),"")</f>
        <v/>
      </c>
      <c r="F1593" s="81"/>
      <c r="G1593" s="82"/>
      <c r="H1593" s="71"/>
      <c r="I1593" s="72"/>
      <c r="J1593" s="72"/>
      <c r="K1593" s="73"/>
      <c r="L1593" s="72"/>
      <c r="M1593" s="64" t="str">
        <f t="shared" si="60"/>
        <v/>
      </c>
      <c r="N1593" s="65" t="str">
        <f t="shared" si="61"/>
        <v/>
      </c>
      <c r="O1593" s="76"/>
      <c r="P1593" s="77"/>
      <c r="Q1593" s="76"/>
    </row>
    <row r="1594" spans="2:17" ht="15" customHeight="1" x14ac:dyDescent="0.25">
      <c r="B1594" s="67"/>
      <c r="C1594" s="81"/>
      <c r="D1594" s="82"/>
      <c r="E1594" s="63" t="str">
        <f>IF($C1594&lt;&gt;"",VLOOKUP($C1594,T_Etablissements[#All],2,0),"")</f>
        <v/>
      </c>
      <c r="F1594" s="81"/>
      <c r="G1594" s="82"/>
      <c r="H1594" s="71"/>
      <c r="I1594" s="72"/>
      <c r="J1594" s="72"/>
      <c r="K1594" s="73"/>
      <c r="L1594" s="72"/>
      <c r="M1594" s="64" t="str">
        <f t="shared" si="60"/>
        <v/>
      </c>
      <c r="N1594" s="65" t="str">
        <f t="shared" si="61"/>
        <v/>
      </c>
      <c r="O1594" s="76"/>
      <c r="P1594" s="77"/>
      <c r="Q1594" s="76"/>
    </row>
    <row r="1595" spans="2:17" ht="15" customHeight="1" x14ac:dyDescent="0.25">
      <c r="B1595" s="67"/>
      <c r="C1595" s="81"/>
      <c r="D1595" s="82"/>
      <c r="E1595" s="63" t="str">
        <f>IF($C1595&lt;&gt;"",VLOOKUP($C1595,T_Etablissements[#All],2,0),"")</f>
        <v/>
      </c>
      <c r="F1595" s="81"/>
      <c r="G1595" s="82"/>
      <c r="H1595" s="71"/>
      <c r="I1595" s="72"/>
      <c r="J1595" s="72"/>
      <c r="K1595" s="73"/>
      <c r="L1595" s="72"/>
      <c r="M1595" s="64" t="str">
        <f t="shared" si="60"/>
        <v/>
      </c>
      <c r="N1595" s="65" t="str">
        <f t="shared" si="61"/>
        <v/>
      </c>
      <c r="O1595" s="76"/>
      <c r="P1595" s="77"/>
      <c r="Q1595" s="76"/>
    </row>
    <row r="1596" spans="2:17" ht="15" customHeight="1" x14ac:dyDescent="0.25">
      <c r="B1596" s="67"/>
      <c r="C1596" s="81"/>
      <c r="D1596" s="82"/>
      <c r="E1596" s="63" t="str">
        <f>IF($C1596&lt;&gt;"",VLOOKUP($C1596,T_Etablissements[#All],2,0),"")</f>
        <v/>
      </c>
      <c r="F1596" s="81"/>
      <c r="G1596" s="82"/>
      <c r="H1596" s="71"/>
      <c r="I1596" s="72"/>
      <c r="J1596" s="72"/>
      <c r="K1596" s="73"/>
      <c r="L1596" s="72"/>
      <c r="M1596" s="64" t="str">
        <f t="shared" si="60"/>
        <v/>
      </c>
      <c r="N1596" s="65" t="str">
        <f t="shared" si="61"/>
        <v/>
      </c>
      <c r="O1596" s="76"/>
      <c r="P1596" s="77"/>
      <c r="Q1596" s="76"/>
    </row>
    <row r="1597" spans="2:17" ht="15" customHeight="1" x14ac:dyDescent="0.25">
      <c r="B1597" s="67"/>
      <c r="C1597" s="81"/>
      <c r="D1597" s="82"/>
      <c r="E1597" s="63" t="str">
        <f>IF($C1597&lt;&gt;"",VLOOKUP($C1597,T_Etablissements[#All],2,0),"")</f>
        <v/>
      </c>
      <c r="F1597" s="81"/>
      <c r="G1597" s="82"/>
      <c r="H1597" s="71"/>
      <c r="I1597" s="72"/>
      <c r="J1597" s="72"/>
      <c r="K1597" s="73"/>
      <c r="L1597" s="72"/>
      <c r="M1597" s="64" t="str">
        <f t="shared" si="60"/>
        <v/>
      </c>
      <c r="N1597" s="65" t="str">
        <f t="shared" si="61"/>
        <v/>
      </c>
      <c r="O1597" s="76"/>
      <c r="P1597" s="77"/>
      <c r="Q1597" s="76"/>
    </row>
    <row r="1598" spans="2:17" ht="15" customHeight="1" x14ac:dyDescent="0.25">
      <c r="B1598" s="67"/>
      <c r="C1598" s="81"/>
      <c r="D1598" s="82"/>
      <c r="E1598" s="63" t="str">
        <f>IF($C1598&lt;&gt;"",VLOOKUP($C1598,T_Etablissements[#All],2,0),"")</f>
        <v/>
      </c>
      <c r="F1598" s="81"/>
      <c r="G1598" s="82"/>
      <c r="H1598" s="71"/>
      <c r="I1598" s="72"/>
      <c r="J1598" s="72"/>
      <c r="K1598" s="73"/>
      <c r="L1598" s="72"/>
      <c r="M1598" s="64" t="str">
        <f t="shared" si="60"/>
        <v/>
      </c>
      <c r="N1598" s="65" t="str">
        <f t="shared" si="61"/>
        <v/>
      </c>
      <c r="O1598" s="76"/>
      <c r="P1598" s="77"/>
      <c r="Q1598" s="76"/>
    </row>
    <row r="1599" spans="2:17" ht="15" customHeight="1" x14ac:dyDescent="0.25">
      <c r="B1599" s="67"/>
      <c r="C1599" s="81"/>
      <c r="D1599" s="82"/>
      <c r="E1599" s="63" t="str">
        <f>IF($C1599&lt;&gt;"",VLOOKUP($C1599,T_Etablissements[#All],2,0),"")</f>
        <v/>
      </c>
      <c r="F1599" s="81"/>
      <c r="G1599" s="82"/>
      <c r="H1599" s="71"/>
      <c r="I1599" s="72"/>
      <c r="J1599" s="72"/>
      <c r="K1599" s="73"/>
      <c r="L1599" s="72"/>
      <c r="M1599" s="64" t="str">
        <f t="shared" si="60"/>
        <v/>
      </c>
      <c r="N1599" s="65" t="str">
        <f t="shared" si="61"/>
        <v/>
      </c>
      <c r="O1599" s="76"/>
      <c r="P1599" s="77"/>
      <c r="Q1599" s="76"/>
    </row>
    <row r="1600" spans="2:17" ht="15" customHeight="1" x14ac:dyDescent="0.25">
      <c r="B1600" s="67"/>
      <c r="C1600" s="81"/>
      <c r="D1600" s="82"/>
      <c r="E1600" s="63" t="str">
        <f>IF($C1600&lt;&gt;"",VLOOKUP($C1600,T_Etablissements[#All],2,0),"")</f>
        <v/>
      </c>
      <c r="F1600" s="81"/>
      <c r="G1600" s="82"/>
      <c r="H1600" s="71"/>
      <c r="I1600" s="72"/>
      <c r="J1600" s="72"/>
      <c r="K1600" s="73"/>
      <c r="L1600" s="72"/>
      <c r="M1600" s="64" t="str">
        <f t="shared" si="60"/>
        <v/>
      </c>
      <c r="N1600" s="65" t="str">
        <f t="shared" si="61"/>
        <v/>
      </c>
      <c r="O1600" s="76"/>
      <c r="P1600" s="77"/>
      <c r="Q1600" s="76"/>
    </row>
    <row r="1601" spans="2:17" ht="15" customHeight="1" x14ac:dyDescent="0.25">
      <c r="B1601" s="67"/>
      <c r="C1601" s="81"/>
      <c r="D1601" s="82"/>
      <c r="E1601" s="63" t="str">
        <f>IF($C1601&lt;&gt;"",VLOOKUP($C1601,T_Etablissements[#All],2,0),"")</f>
        <v/>
      </c>
      <c r="F1601" s="81"/>
      <c r="G1601" s="82"/>
      <c r="H1601" s="71"/>
      <c r="I1601" s="72"/>
      <c r="J1601" s="72"/>
      <c r="K1601" s="73"/>
      <c r="L1601" s="72"/>
      <c r="M1601" s="64" t="str">
        <f t="shared" si="60"/>
        <v/>
      </c>
      <c r="N1601" s="65" t="str">
        <f t="shared" si="61"/>
        <v/>
      </c>
      <c r="O1601" s="76"/>
      <c r="P1601" s="77"/>
      <c r="Q1601" s="76"/>
    </row>
    <row r="1602" spans="2:17" ht="15" customHeight="1" x14ac:dyDescent="0.25">
      <c r="B1602" s="67"/>
      <c r="C1602" s="81"/>
      <c r="D1602" s="82"/>
      <c r="E1602" s="63" t="str">
        <f>IF($C1602&lt;&gt;"",VLOOKUP($C1602,T_Etablissements[#All],2,0),"")</f>
        <v/>
      </c>
      <c r="F1602" s="81"/>
      <c r="G1602" s="82"/>
      <c r="H1602" s="71"/>
      <c r="I1602" s="72"/>
      <c r="J1602" s="72"/>
      <c r="K1602" s="73"/>
      <c r="L1602" s="72"/>
      <c r="M1602" s="64" t="str">
        <f t="shared" si="60"/>
        <v/>
      </c>
      <c r="N1602" s="65" t="str">
        <f t="shared" si="61"/>
        <v/>
      </c>
      <c r="O1602" s="76"/>
      <c r="P1602" s="77"/>
      <c r="Q1602" s="76"/>
    </row>
    <row r="1603" spans="2:17" ht="15" customHeight="1" x14ac:dyDescent="0.25">
      <c r="B1603" s="67"/>
      <c r="C1603" s="81"/>
      <c r="D1603" s="82"/>
      <c r="E1603" s="63" t="str">
        <f>IF($C1603&lt;&gt;"",VLOOKUP($C1603,T_Etablissements[#All],2,0),"")</f>
        <v/>
      </c>
      <c r="F1603" s="81"/>
      <c r="G1603" s="82"/>
      <c r="H1603" s="71"/>
      <c r="I1603" s="72"/>
      <c r="J1603" s="72"/>
      <c r="K1603" s="73"/>
      <c r="L1603" s="72"/>
      <c r="M1603" s="64" t="str">
        <f t="shared" si="60"/>
        <v/>
      </c>
      <c r="N1603" s="65" t="str">
        <f t="shared" si="61"/>
        <v/>
      </c>
      <c r="O1603" s="76"/>
      <c r="P1603" s="77"/>
      <c r="Q1603" s="76"/>
    </row>
    <row r="1604" spans="2:17" ht="15" customHeight="1" x14ac:dyDescent="0.25">
      <c r="B1604" s="67"/>
      <c r="C1604" s="81"/>
      <c r="D1604" s="82"/>
      <c r="E1604" s="63" t="str">
        <f>IF($C1604&lt;&gt;"",VLOOKUP($C1604,T_Etablissements[#All],2,0),"")</f>
        <v/>
      </c>
      <c r="F1604" s="81"/>
      <c r="G1604" s="82"/>
      <c r="H1604" s="71"/>
      <c r="I1604" s="72"/>
      <c r="J1604" s="72"/>
      <c r="K1604" s="73"/>
      <c r="L1604" s="72"/>
      <c r="M1604" s="64" t="str">
        <f t="shared" si="60"/>
        <v/>
      </c>
      <c r="N1604" s="65" t="str">
        <f t="shared" si="61"/>
        <v/>
      </c>
      <c r="O1604" s="76"/>
      <c r="P1604" s="77"/>
      <c r="Q1604" s="76"/>
    </row>
    <row r="1605" spans="2:17" ht="15" customHeight="1" x14ac:dyDescent="0.25">
      <c r="B1605" s="67"/>
      <c r="C1605" s="81"/>
      <c r="D1605" s="82"/>
      <c r="E1605" s="63" t="str">
        <f>IF($C1605&lt;&gt;"",VLOOKUP($C1605,T_Etablissements[#All],2,0),"")</f>
        <v/>
      </c>
      <c r="F1605" s="81"/>
      <c r="G1605" s="82"/>
      <c r="H1605" s="71"/>
      <c r="I1605" s="72"/>
      <c r="J1605" s="72"/>
      <c r="K1605" s="73"/>
      <c r="L1605" s="72"/>
      <c r="M1605" s="64" t="str">
        <f t="shared" si="60"/>
        <v/>
      </c>
      <c r="N1605" s="65" t="str">
        <f t="shared" si="61"/>
        <v/>
      </c>
      <c r="O1605" s="76"/>
      <c r="P1605" s="77"/>
      <c r="Q1605" s="76"/>
    </row>
    <row r="1606" spans="2:17" ht="15" customHeight="1" x14ac:dyDescent="0.25">
      <c r="B1606" s="67"/>
      <c r="C1606" s="81"/>
      <c r="D1606" s="82"/>
      <c r="E1606" s="63" t="str">
        <f>IF($C1606&lt;&gt;"",VLOOKUP($C1606,T_Etablissements[#All],2,0),"")</f>
        <v/>
      </c>
      <c r="F1606" s="81"/>
      <c r="G1606" s="82"/>
      <c r="H1606" s="71"/>
      <c r="I1606" s="72"/>
      <c r="J1606" s="72"/>
      <c r="K1606" s="73"/>
      <c r="L1606" s="72"/>
      <c r="M1606" s="64" t="str">
        <f t="shared" si="60"/>
        <v/>
      </c>
      <c r="N1606" s="65" t="str">
        <f t="shared" si="61"/>
        <v/>
      </c>
      <c r="O1606" s="76"/>
      <c r="P1606" s="77"/>
      <c r="Q1606" s="76"/>
    </row>
    <row r="1607" spans="2:17" ht="15" customHeight="1" x14ac:dyDescent="0.25">
      <c r="B1607" s="67"/>
      <c r="C1607" s="81"/>
      <c r="D1607" s="82"/>
      <c r="E1607" s="63" t="str">
        <f>IF($C1607&lt;&gt;"",VLOOKUP($C1607,T_Etablissements[#All],2,0),"")</f>
        <v/>
      </c>
      <c r="F1607" s="81"/>
      <c r="G1607" s="82"/>
      <c r="H1607" s="71"/>
      <c r="I1607" s="72"/>
      <c r="J1607" s="72"/>
      <c r="K1607" s="73"/>
      <c r="L1607" s="72"/>
      <c r="M1607" s="64" t="str">
        <f t="shared" si="60"/>
        <v/>
      </c>
      <c r="N1607" s="65" t="str">
        <f t="shared" si="61"/>
        <v/>
      </c>
      <c r="O1607" s="76"/>
      <c r="P1607" s="77"/>
      <c r="Q1607" s="76"/>
    </row>
    <row r="1608" spans="2:17" ht="15" customHeight="1" x14ac:dyDescent="0.25">
      <c r="B1608" s="67"/>
      <c r="C1608" s="81"/>
      <c r="D1608" s="82"/>
      <c r="E1608" s="63" t="str">
        <f>IF($C1608&lt;&gt;"",VLOOKUP($C1608,T_Etablissements[#All],2,0),"")</f>
        <v/>
      </c>
      <c r="F1608" s="81"/>
      <c r="G1608" s="82"/>
      <c r="H1608" s="71"/>
      <c r="I1608" s="72"/>
      <c r="J1608" s="72"/>
      <c r="K1608" s="73"/>
      <c r="L1608" s="72"/>
      <c r="M1608" s="64" t="str">
        <f t="shared" si="60"/>
        <v/>
      </c>
      <c r="N1608" s="65" t="str">
        <f t="shared" si="61"/>
        <v/>
      </c>
      <c r="O1608" s="76"/>
      <c r="P1608" s="77"/>
      <c r="Q1608" s="76"/>
    </row>
    <row r="1609" spans="2:17" ht="15" customHeight="1" x14ac:dyDescent="0.25">
      <c r="B1609" s="67"/>
      <c r="C1609" s="81"/>
      <c r="D1609" s="82"/>
      <c r="E1609" s="63" t="str">
        <f>IF($C1609&lt;&gt;"",VLOOKUP($C1609,T_Etablissements[#All],2,0),"")</f>
        <v/>
      </c>
      <c r="F1609" s="81"/>
      <c r="G1609" s="82"/>
      <c r="H1609" s="71"/>
      <c r="I1609" s="72"/>
      <c r="J1609" s="72"/>
      <c r="K1609" s="73"/>
      <c r="L1609" s="72"/>
      <c r="M1609" s="64" t="str">
        <f t="shared" si="60"/>
        <v/>
      </c>
      <c r="N1609" s="65" t="str">
        <f t="shared" si="61"/>
        <v/>
      </c>
      <c r="O1609" s="76"/>
      <c r="P1609" s="77"/>
      <c r="Q1609" s="76"/>
    </row>
    <row r="1610" spans="2:17" ht="15" customHeight="1" x14ac:dyDescent="0.25">
      <c r="B1610" s="67"/>
      <c r="C1610" s="81"/>
      <c r="D1610" s="82"/>
      <c r="E1610" s="63" t="str">
        <f>IF($C1610&lt;&gt;"",VLOOKUP($C1610,T_Etablissements[#All],2,0),"")</f>
        <v/>
      </c>
      <c r="F1610" s="81"/>
      <c r="G1610" s="82"/>
      <c r="H1610" s="71"/>
      <c r="I1610" s="72"/>
      <c r="J1610" s="72"/>
      <c r="K1610" s="73"/>
      <c r="L1610" s="72"/>
      <c r="M1610" s="64" t="str">
        <f t="shared" si="60"/>
        <v/>
      </c>
      <c r="N1610" s="65" t="str">
        <f t="shared" si="61"/>
        <v/>
      </c>
      <c r="O1610" s="76"/>
      <c r="P1610" s="77"/>
      <c r="Q1610" s="76"/>
    </row>
    <row r="1611" spans="2:17" ht="15" customHeight="1" x14ac:dyDescent="0.25">
      <c r="B1611" s="67"/>
      <c r="C1611" s="81"/>
      <c r="D1611" s="82"/>
      <c r="E1611" s="63" t="str">
        <f>IF($C1611&lt;&gt;"",VLOOKUP($C1611,T_Etablissements[#All],2,0),"")</f>
        <v/>
      </c>
      <c r="F1611" s="81"/>
      <c r="G1611" s="82"/>
      <c r="H1611" s="71"/>
      <c r="I1611" s="72"/>
      <c r="J1611" s="72"/>
      <c r="K1611" s="73"/>
      <c r="L1611" s="72"/>
      <c r="M1611" s="64" t="str">
        <f t="shared" si="60"/>
        <v/>
      </c>
      <c r="N1611" s="65" t="str">
        <f t="shared" si="61"/>
        <v/>
      </c>
      <c r="O1611" s="76"/>
      <c r="P1611" s="77"/>
      <c r="Q1611" s="76"/>
    </row>
    <row r="1612" spans="2:17" ht="15" customHeight="1" x14ac:dyDescent="0.25">
      <c r="B1612" s="67"/>
      <c r="C1612" s="81"/>
      <c r="D1612" s="82"/>
      <c r="E1612" s="63" t="str">
        <f>IF($C1612&lt;&gt;"",VLOOKUP($C1612,T_Etablissements[#All],2,0),"")</f>
        <v/>
      </c>
      <c r="F1612" s="81"/>
      <c r="G1612" s="82"/>
      <c r="H1612" s="71"/>
      <c r="I1612" s="72"/>
      <c r="J1612" s="72"/>
      <c r="K1612" s="73"/>
      <c r="L1612" s="72"/>
      <c r="M1612" s="64" t="str">
        <f t="shared" si="60"/>
        <v/>
      </c>
      <c r="N1612" s="65" t="str">
        <f t="shared" si="61"/>
        <v/>
      </c>
      <c r="O1612" s="76"/>
      <c r="P1612" s="77"/>
      <c r="Q1612" s="76"/>
    </row>
    <row r="1613" spans="2:17" ht="15" customHeight="1" x14ac:dyDescent="0.25">
      <c r="B1613" s="67"/>
      <c r="C1613" s="81"/>
      <c r="D1613" s="82"/>
      <c r="E1613" s="63" t="str">
        <f>IF($C1613&lt;&gt;"",VLOOKUP($C1613,T_Etablissements[#All],2,0),"")</f>
        <v/>
      </c>
      <c r="F1613" s="81"/>
      <c r="G1613" s="82"/>
      <c r="H1613" s="71"/>
      <c r="I1613" s="72"/>
      <c r="J1613" s="72"/>
      <c r="K1613" s="73"/>
      <c r="L1613" s="72"/>
      <c r="M1613" s="64" t="str">
        <f t="shared" si="60"/>
        <v/>
      </c>
      <c r="N1613" s="65" t="str">
        <f t="shared" si="61"/>
        <v/>
      </c>
      <c r="O1613" s="76"/>
      <c r="P1613" s="77"/>
      <c r="Q1613" s="76"/>
    </row>
    <row r="1614" spans="2:17" ht="15" customHeight="1" x14ac:dyDescent="0.25">
      <c r="B1614" s="67"/>
      <c r="C1614" s="81"/>
      <c r="D1614" s="82"/>
      <c r="E1614" s="63" t="str">
        <f>IF($C1614&lt;&gt;"",VLOOKUP($C1614,T_Etablissements[#All],2,0),"")</f>
        <v/>
      </c>
      <c r="F1614" s="81"/>
      <c r="G1614" s="82"/>
      <c r="H1614" s="71"/>
      <c r="I1614" s="72"/>
      <c r="J1614" s="72"/>
      <c r="K1614" s="73"/>
      <c r="L1614" s="72"/>
      <c r="M1614" s="64" t="str">
        <f t="shared" si="60"/>
        <v/>
      </c>
      <c r="N1614" s="65" t="str">
        <f t="shared" si="61"/>
        <v/>
      </c>
      <c r="O1614" s="76"/>
      <c r="P1614" s="77"/>
      <c r="Q1614" s="76"/>
    </row>
    <row r="1615" spans="2:17" ht="15" customHeight="1" x14ac:dyDescent="0.25">
      <c r="B1615" s="67"/>
      <c r="C1615" s="81"/>
      <c r="D1615" s="82"/>
      <c r="E1615" s="63" t="str">
        <f>IF($C1615&lt;&gt;"",VLOOKUP($C1615,T_Etablissements[#All],2,0),"")</f>
        <v/>
      </c>
      <c r="F1615" s="81"/>
      <c r="G1615" s="82"/>
      <c r="H1615" s="71"/>
      <c r="I1615" s="72"/>
      <c r="J1615" s="72"/>
      <c r="K1615" s="73"/>
      <c r="L1615" s="72"/>
      <c r="M1615" s="64" t="str">
        <f t="shared" si="60"/>
        <v/>
      </c>
      <c r="N1615" s="65" t="str">
        <f t="shared" si="61"/>
        <v/>
      </c>
      <c r="O1615" s="76"/>
      <c r="P1615" s="77"/>
      <c r="Q1615" s="76"/>
    </row>
    <row r="1616" spans="2:17" ht="15" customHeight="1" x14ac:dyDescent="0.25">
      <c r="B1616" s="67"/>
      <c r="C1616" s="81"/>
      <c r="D1616" s="82"/>
      <c r="E1616" s="63" t="str">
        <f>IF($C1616&lt;&gt;"",VLOOKUP($C1616,T_Etablissements[#All],2,0),"")</f>
        <v/>
      </c>
      <c r="F1616" s="81"/>
      <c r="G1616" s="82"/>
      <c r="H1616" s="71"/>
      <c r="I1616" s="72"/>
      <c r="J1616" s="72"/>
      <c r="K1616" s="73"/>
      <c r="L1616" s="72"/>
      <c r="M1616" s="64" t="str">
        <f t="shared" si="60"/>
        <v/>
      </c>
      <c r="N1616" s="65" t="str">
        <f t="shared" si="61"/>
        <v/>
      </c>
      <c r="O1616" s="76"/>
      <c r="P1616" s="77"/>
      <c r="Q1616" s="76"/>
    </row>
    <row r="1617" spans="2:17" ht="15" customHeight="1" x14ac:dyDescent="0.25">
      <c r="B1617" s="67"/>
      <c r="C1617" s="81"/>
      <c r="D1617" s="82"/>
      <c r="E1617" s="63" t="str">
        <f>IF($C1617&lt;&gt;"",VLOOKUP($C1617,T_Etablissements[#All],2,0),"")</f>
        <v/>
      </c>
      <c r="F1617" s="81"/>
      <c r="G1617" s="82"/>
      <c r="H1617" s="71"/>
      <c r="I1617" s="72"/>
      <c r="J1617" s="72"/>
      <c r="K1617" s="73"/>
      <c r="L1617" s="72"/>
      <c r="M1617" s="64" t="str">
        <f t="shared" si="60"/>
        <v/>
      </c>
      <c r="N1617" s="65" t="str">
        <f t="shared" si="61"/>
        <v/>
      </c>
      <c r="O1617" s="76"/>
      <c r="P1617" s="77"/>
      <c r="Q1617" s="76"/>
    </row>
    <row r="1618" spans="2:17" ht="15" customHeight="1" x14ac:dyDescent="0.25">
      <c r="B1618" s="67"/>
      <c r="C1618" s="81"/>
      <c r="D1618" s="82"/>
      <c r="E1618" s="63" t="str">
        <f>IF($C1618&lt;&gt;"",VLOOKUP($C1618,T_Etablissements[#All],2,0),"")</f>
        <v/>
      </c>
      <c r="F1618" s="81"/>
      <c r="G1618" s="82"/>
      <c r="H1618" s="71"/>
      <c r="I1618" s="72"/>
      <c r="J1618" s="72"/>
      <c r="K1618" s="73"/>
      <c r="L1618" s="72"/>
      <c r="M1618" s="64" t="str">
        <f t="shared" si="60"/>
        <v/>
      </c>
      <c r="N1618" s="65" t="str">
        <f t="shared" si="61"/>
        <v/>
      </c>
      <c r="O1618" s="76"/>
      <c r="P1618" s="77"/>
      <c r="Q1618" s="76"/>
    </row>
    <row r="1619" spans="2:17" ht="15" customHeight="1" x14ac:dyDescent="0.25">
      <c r="B1619" s="67"/>
      <c r="C1619" s="81"/>
      <c r="D1619" s="82"/>
      <c r="E1619" s="63" t="str">
        <f>IF($C1619&lt;&gt;"",VLOOKUP($C1619,T_Etablissements[#All],2,0),"")</f>
        <v/>
      </c>
      <c r="F1619" s="81"/>
      <c r="G1619" s="82"/>
      <c r="H1619" s="71"/>
      <c r="I1619" s="72"/>
      <c r="J1619" s="72"/>
      <c r="K1619" s="73"/>
      <c r="L1619" s="72"/>
      <c r="M1619" s="64" t="str">
        <f t="shared" si="60"/>
        <v/>
      </c>
      <c r="N1619" s="65" t="str">
        <f t="shared" si="61"/>
        <v/>
      </c>
      <c r="O1619" s="76"/>
      <c r="P1619" s="77"/>
      <c r="Q1619" s="76"/>
    </row>
    <row r="1620" spans="2:17" ht="15" customHeight="1" x14ac:dyDescent="0.25">
      <c r="B1620" s="67"/>
      <c r="C1620" s="81"/>
      <c r="D1620" s="82"/>
      <c r="E1620" s="63" t="str">
        <f>IF($C1620&lt;&gt;"",VLOOKUP($C1620,T_Etablissements[#All],2,0),"")</f>
        <v/>
      </c>
      <c r="F1620" s="81"/>
      <c r="G1620" s="82"/>
      <c r="H1620" s="71"/>
      <c r="I1620" s="72"/>
      <c r="J1620" s="72"/>
      <c r="K1620" s="73"/>
      <c r="L1620" s="72"/>
      <c r="M1620" s="64" t="str">
        <f t="shared" si="60"/>
        <v/>
      </c>
      <c r="N1620" s="65" t="str">
        <f t="shared" si="61"/>
        <v/>
      </c>
      <c r="O1620" s="76"/>
      <c r="P1620" s="77"/>
      <c r="Q1620" s="76"/>
    </row>
    <row r="1621" spans="2:17" ht="15" customHeight="1" x14ac:dyDescent="0.25">
      <c r="B1621" s="67"/>
      <c r="C1621" s="81"/>
      <c r="D1621" s="82"/>
      <c r="E1621" s="63" t="str">
        <f>IF($C1621&lt;&gt;"",VLOOKUP($C1621,T_Etablissements[#All],2,0),"")</f>
        <v/>
      </c>
      <c r="F1621" s="81"/>
      <c r="G1621" s="82"/>
      <c r="H1621" s="71"/>
      <c r="I1621" s="72"/>
      <c r="J1621" s="72"/>
      <c r="K1621" s="73"/>
      <c r="L1621" s="72"/>
      <c r="M1621" s="64" t="str">
        <f t="shared" si="60"/>
        <v/>
      </c>
      <c r="N1621" s="65" t="str">
        <f t="shared" si="61"/>
        <v/>
      </c>
      <c r="O1621" s="76"/>
      <c r="P1621" s="77"/>
      <c r="Q1621" s="76"/>
    </row>
    <row r="1622" spans="2:17" ht="15" customHeight="1" x14ac:dyDescent="0.25">
      <c r="B1622" s="67"/>
      <c r="C1622" s="81"/>
      <c r="D1622" s="82"/>
      <c r="E1622" s="63" t="str">
        <f>IF($C1622&lt;&gt;"",VLOOKUP($C1622,T_Etablissements[#All],2,0),"")</f>
        <v/>
      </c>
      <c r="F1622" s="81"/>
      <c r="G1622" s="82"/>
      <c r="H1622" s="71"/>
      <c r="I1622" s="72"/>
      <c r="J1622" s="72"/>
      <c r="K1622" s="73"/>
      <c r="L1622" s="72"/>
      <c r="M1622" s="64" t="str">
        <f t="shared" si="60"/>
        <v/>
      </c>
      <c r="N1622" s="65" t="str">
        <f t="shared" si="61"/>
        <v/>
      </c>
      <c r="O1622" s="76"/>
      <c r="P1622" s="77"/>
      <c r="Q1622" s="76"/>
    </row>
    <row r="1623" spans="2:17" ht="15" customHeight="1" x14ac:dyDescent="0.25">
      <c r="B1623" s="67"/>
      <c r="C1623" s="81"/>
      <c r="D1623" s="82"/>
      <c r="E1623" s="63" t="str">
        <f>IF($C1623&lt;&gt;"",VLOOKUP($C1623,T_Etablissements[#All],2,0),"")</f>
        <v/>
      </c>
      <c r="F1623" s="81"/>
      <c r="G1623" s="82"/>
      <c r="H1623" s="71"/>
      <c r="I1623" s="72"/>
      <c r="J1623" s="72"/>
      <c r="K1623" s="73"/>
      <c r="L1623" s="72"/>
      <c r="M1623" s="64" t="str">
        <f t="shared" si="60"/>
        <v/>
      </c>
      <c r="N1623" s="65" t="str">
        <f t="shared" si="61"/>
        <v/>
      </c>
      <c r="O1623" s="76"/>
      <c r="P1623" s="77"/>
      <c r="Q1623" s="76"/>
    </row>
    <row r="1624" spans="2:17" ht="15" customHeight="1" x14ac:dyDescent="0.25">
      <c r="B1624" s="67"/>
      <c r="C1624" s="81"/>
      <c r="D1624" s="82"/>
      <c r="E1624" s="63" t="str">
        <f>IF($C1624&lt;&gt;"",VLOOKUP($C1624,T_Etablissements[#All],2,0),"")</f>
        <v/>
      </c>
      <c r="F1624" s="81"/>
      <c r="G1624" s="82"/>
      <c r="H1624" s="71"/>
      <c r="I1624" s="72"/>
      <c r="J1624" s="72"/>
      <c r="K1624" s="73"/>
      <c r="L1624" s="72"/>
      <c r="M1624" s="64" t="str">
        <f t="shared" si="60"/>
        <v/>
      </c>
      <c r="N1624" s="65" t="str">
        <f t="shared" si="61"/>
        <v/>
      </c>
      <c r="O1624" s="76"/>
      <c r="P1624" s="77"/>
      <c r="Q1624" s="76"/>
    </row>
    <row r="1625" spans="2:17" ht="15" customHeight="1" x14ac:dyDescent="0.25">
      <c r="B1625" s="67"/>
      <c r="C1625" s="81"/>
      <c r="D1625" s="82"/>
      <c r="E1625" s="63" t="str">
        <f>IF($C1625&lt;&gt;"",VLOOKUP($C1625,T_Etablissements[#All],2,0),"")</f>
        <v/>
      </c>
      <c r="F1625" s="81"/>
      <c r="G1625" s="82"/>
      <c r="H1625" s="71"/>
      <c r="I1625" s="72"/>
      <c r="J1625" s="72"/>
      <c r="K1625" s="73"/>
      <c r="L1625" s="72"/>
      <c r="M1625" s="64" t="str">
        <f t="shared" si="60"/>
        <v/>
      </c>
      <c r="N1625" s="65" t="str">
        <f t="shared" si="61"/>
        <v/>
      </c>
      <c r="O1625" s="76"/>
      <c r="P1625" s="77"/>
      <c r="Q1625" s="76"/>
    </row>
    <row r="1626" spans="2:17" ht="15" customHeight="1" x14ac:dyDescent="0.25">
      <c r="B1626" s="67"/>
      <c r="C1626" s="81"/>
      <c r="D1626" s="82"/>
      <c r="E1626" s="63" t="str">
        <f>IF($C1626&lt;&gt;"",VLOOKUP($C1626,T_Etablissements[#All],2,0),"")</f>
        <v/>
      </c>
      <c r="F1626" s="81"/>
      <c r="G1626" s="82"/>
      <c r="H1626" s="71"/>
      <c r="I1626" s="72"/>
      <c r="J1626" s="72"/>
      <c r="K1626" s="73"/>
      <c r="L1626" s="72"/>
      <c r="M1626" s="64" t="str">
        <f t="shared" si="60"/>
        <v/>
      </c>
      <c r="N1626" s="65" t="str">
        <f t="shared" si="61"/>
        <v/>
      </c>
      <c r="O1626" s="76"/>
      <c r="P1626" s="77"/>
      <c r="Q1626" s="76"/>
    </row>
    <row r="1627" spans="2:17" ht="15" customHeight="1" x14ac:dyDescent="0.25">
      <c r="B1627" s="67"/>
      <c r="C1627" s="81"/>
      <c r="D1627" s="82"/>
      <c r="E1627" s="63" t="str">
        <f>IF($C1627&lt;&gt;"",VLOOKUP($C1627,T_Etablissements[#All],2,0),"")</f>
        <v/>
      </c>
      <c r="F1627" s="81"/>
      <c r="G1627" s="82"/>
      <c r="H1627" s="71"/>
      <c r="I1627" s="72"/>
      <c r="J1627" s="72"/>
      <c r="K1627" s="73"/>
      <c r="L1627" s="72"/>
      <c r="M1627" s="64" t="str">
        <f t="shared" si="60"/>
        <v/>
      </c>
      <c r="N1627" s="65" t="str">
        <f t="shared" si="61"/>
        <v/>
      </c>
      <c r="O1627" s="76"/>
      <c r="P1627" s="77"/>
      <c r="Q1627" s="76"/>
    </row>
    <row r="1628" spans="2:17" ht="15" customHeight="1" x14ac:dyDescent="0.25">
      <c r="B1628" s="67"/>
      <c r="C1628" s="81"/>
      <c r="D1628" s="82"/>
      <c r="E1628" s="63" t="str">
        <f>IF($C1628&lt;&gt;"",VLOOKUP($C1628,T_Etablissements[#All],2,0),"")</f>
        <v/>
      </c>
      <c r="F1628" s="81"/>
      <c r="G1628" s="82"/>
      <c r="H1628" s="71"/>
      <c r="I1628" s="72"/>
      <c r="J1628" s="72"/>
      <c r="K1628" s="73"/>
      <c r="L1628" s="72"/>
      <c r="M1628" s="64" t="str">
        <f t="shared" si="60"/>
        <v/>
      </c>
      <c r="N1628" s="65" t="str">
        <f t="shared" si="61"/>
        <v/>
      </c>
      <c r="O1628" s="76"/>
      <c r="P1628" s="77"/>
      <c r="Q1628" s="76"/>
    </row>
    <row r="1629" spans="2:17" ht="15" customHeight="1" x14ac:dyDescent="0.25">
      <c r="B1629" s="67"/>
      <c r="C1629" s="81"/>
      <c r="D1629" s="82"/>
      <c r="E1629" s="63" t="str">
        <f>IF($C1629&lt;&gt;"",VLOOKUP($C1629,T_Etablissements[#All],2,0),"")</f>
        <v/>
      </c>
      <c r="F1629" s="81"/>
      <c r="G1629" s="82"/>
      <c r="H1629" s="71"/>
      <c r="I1629" s="72"/>
      <c r="J1629" s="72"/>
      <c r="K1629" s="73"/>
      <c r="L1629" s="72"/>
      <c r="M1629" s="64" t="str">
        <f t="shared" si="60"/>
        <v/>
      </c>
      <c r="N1629" s="65" t="str">
        <f t="shared" si="61"/>
        <v/>
      </c>
      <c r="O1629" s="76"/>
      <c r="P1629" s="77"/>
      <c r="Q1629" s="76"/>
    </row>
    <row r="1630" spans="2:17" ht="15" customHeight="1" x14ac:dyDescent="0.25">
      <c r="B1630" s="67"/>
      <c r="C1630" s="81"/>
      <c r="D1630" s="82"/>
      <c r="E1630" s="63" t="str">
        <f>IF($C1630&lt;&gt;"",VLOOKUP($C1630,T_Etablissements[#All],2,0),"")</f>
        <v/>
      </c>
      <c r="F1630" s="81"/>
      <c r="G1630" s="82"/>
      <c r="H1630" s="71"/>
      <c r="I1630" s="72"/>
      <c r="J1630" s="72"/>
      <c r="K1630" s="73"/>
      <c r="L1630" s="72"/>
      <c r="M1630" s="64" t="str">
        <f t="shared" si="60"/>
        <v/>
      </c>
      <c r="N1630" s="65" t="str">
        <f t="shared" si="61"/>
        <v/>
      </c>
      <c r="O1630" s="76"/>
      <c r="P1630" s="77"/>
      <c r="Q1630" s="76"/>
    </row>
    <row r="1631" spans="2:17" ht="15" customHeight="1" x14ac:dyDescent="0.25">
      <c r="B1631" s="67"/>
      <c r="C1631" s="81"/>
      <c r="D1631" s="82"/>
      <c r="E1631" s="63" t="str">
        <f>IF($C1631&lt;&gt;"",VLOOKUP($C1631,T_Etablissements[#All],2,0),"")</f>
        <v/>
      </c>
      <c r="F1631" s="81"/>
      <c r="G1631" s="82"/>
      <c r="H1631" s="71"/>
      <c r="I1631" s="72"/>
      <c r="J1631" s="72"/>
      <c r="K1631" s="73"/>
      <c r="L1631" s="72"/>
      <c r="M1631" s="64" t="str">
        <f t="shared" si="60"/>
        <v/>
      </c>
      <c r="N1631" s="65" t="str">
        <f t="shared" si="61"/>
        <v/>
      </c>
      <c r="O1631" s="76"/>
      <c r="P1631" s="77"/>
      <c r="Q1631" s="76"/>
    </row>
    <row r="1632" spans="2:17" ht="15" customHeight="1" x14ac:dyDescent="0.25">
      <c r="B1632" s="67"/>
      <c r="C1632" s="81"/>
      <c r="D1632" s="82"/>
      <c r="E1632" s="63" t="str">
        <f>IF($C1632&lt;&gt;"",VLOOKUP($C1632,T_Etablissements[#All],2,0),"")</f>
        <v/>
      </c>
      <c r="F1632" s="81"/>
      <c r="G1632" s="82"/>
      <c r="H1632" s="71"/>
      <c r="I1632" s="72"/>
      <c r="J1632" s="72"/>
      <c r="K1632" s="73"/>
      <c r="L1632" s="72"/>
      <c r="M1632" s="64" t="str">
        <f t="shared" si="60"/>
        <v/>
      </c>
      <c r="N1632" s="65" t="str">
        <f t="shared" si="61"/>
        <v/>
      </c>
      <c r="O1632" s="76"/>
      <c r="P1632" s="77"/>
      <c r="Q1632" s="76"/>
    </row>
    <row r="1633" spans="2:17" ht="15" customHeight="1" x14ac:dyDescent="0.25">
      <c r="B1633" s="67"/>
      <c r="C1633" s="81"/>
      <c r="D1633" s="82"/>
      <c r="E1633" s="63" t="str">
        <f>IF($C1633&lt;&gt;"",VLOOKUP($C1633,T_Etablissements[#All],2,0),"")</f>
        <v/>
      </c>
      <c r="F1633" s="81"/>
      <c r="G1633" s="82"/>
      <c r="H1633" s="71"/>
      <c r="I1633" s="72"/>
      <c r="J1633" s="72"/>
      <c r="K1633" s="73"/>
      <c r="L1633" s="72"/>
      <c r="M1633" s="64" t="str">
        <f t="shared" si="60"/>
        <v/>
      </c>
      <c r="N1633" s="65" t="str">
        <f t="shared" si="61"/>
        <v/>
      </c>
      <c r="O1633" s="76"/>
      <c r="P1633" s="77"/>
      <c r="Q1633" s="76"/>
    </row>
    <row r="1634" spans="2:17" ht="15" customHeight="1" x14ac:dyDescent="0.25">
      <c r="B1634" s="67"/>
      <c r="C1634" s="81"/>
      <c r="D1634" s="82"/>
      <c r="E1634" s="63" t="str">
        <f>IF($C1634&lt;&gt;"",VLOOKUP($C1634,T_Etablissements[#All],2,0),"")</f>
        <v/>
      </c>
      <c r="F1634" s="81"/>
      <c r="G1634" s="82"/>
      <c r="H1634" s="71"/>
      <c r="I1634" s="72"/>
      <c r="J1634" s="72"/>
      <c r="K1634" s="73"/>
      <c r="L1634" s="72"/>
      <c r="M1634" s="64" t="str">
        <f t="shared" si="60"/>
        <v/>
      </c>
      <c r="N1634" s="65" t="str">
        <f t="shared" si="61"/>
        <v/>
      </c>
      <c r="O1634" s="76"/>
      <c r="P1634" s="77"/>
      <c r="Q1634" s="76"/>
    </row>
    <row r="1635" spans="2:17" ht="15" customHeight="1" x14ac:dyDescent="0.25">
      <c r="B1635" s="67"/>
      <c r="C1635" s="81"/>
      <c r="D1635" s="82"/>
      <c r="E1635" s="63" t="str">
        <f>IF($C1635&lt;&gt;"",VLOOKUP($C1635,T_Etablissements[#All],2,0),"")</f>
        <v/>
      </c>
      <c r="F1635" s="81"/>
      <c r="G1635" s="82"/>
      <c r="H1635" s="71"/>
      <c r="I1635" s="72"/>
      <c r="J1635" s="72"/>
      <c r="K1635" s="73"/>
      <c r="L1635" s="72"/>
      <c r="M1635" s="64" t="str">
        <f t="shared" si="60"/>
        <v/>
      </c>
      <c r="N1635" s="65" t="str">
        <f t="shared" si="61"/>
        <v/>
      </c>
      <c r="O1635" s="76"/>
      <c r="P1635" s="77"/>
      <c r="Q1635" s="76"/>
    </row>
    <row r="1636" spans="2:17" ht="15" customHeight="1" x14ac:dyDescent="0.25">
      <c r="B1636" s="67"/>
      <c r="C1636" s="81"/>
      <c r="D1636" s="82"/>
      <c r="E1636" s="63" t="str">
        <f>IF($C1636&lt;&gt;"",VLOOKUP($C1636,T_Etablissements[#All],2,0),"")</f>
        <v/>
      </c>
      <c r="F1636" s="81"/>
      <c r="G1636" s="82"/>
      <c r="H1636" s="71"/>
      <c r="I1636" s="72"/>
      <c r="J1636" s="72"/>
      <c r="K1636" s="73"/>
      <c r="L1636" s="72"/>
      <c r="M1636" s="64" t="str">
        <f t="shared" si="60"/>
        <v/>
      </c>
      <c r="N1636" s="65" t="str">
        <f t="shared" si="61"/>
        <v/>
      </c>
      <c r="O1636" s="76"/>
      <c r="P1636" s="77"/>
      <c r="Q1636" s="76"/>
    </row>
    <row r="1637" spans="2:17" ht="15" customHeight="1" x14ac:dyDescent="0.25">
      <c r="B1637" s="67"/>
      <c r="C1637" s="81"/>
      <c r="D1637" s="82"/>
      <c r="E1637" s="63" t="str">
        <f>IF($C1637&lt;&gt;"",VLOOKUP($C1637,T_Etablissements[#All],2,0),"")</f>
        <v/>
      </c>
      <c r="F1637" s="81"/>
      <c r="G1637" s="82"/>
      <c r="H1637" s="71"/>
      <c r="I1637" s="72"/>
      <c r="J1637" s="72"/>
      <c r="K1637" s="73"/>
      <c r="L1637" s="72"/>
      <c r="M1637" s="64" t="str">
        <f t="shared" si="60"/>
        <v/>
      </c>
      <c r="N1637" s="65" t="str">
        <f t="shared" si="61"/>
        <v/>
      </c>
      <c r="O1637" s="76"/>
      <c r="P1637" s="77"/>
      <c r="Q1637" s="76"/>
    </row>
    <row r="1638" spans="2:17" ht="15" customHeight="1" x14ac:dyDescent="0.25">
      <c r="B1638" s="67"/>
      <c r="C1638" s="81"/>
      <c r="D1638" s="82"/>
      <c r="E1638" s="63" t="str">
        <f>IF($C1638&lt;&gt;"",VLOOKUP($C1638,T_Etablissements[#All],2,0),"")</f>
        <v/>
      </c>
      <c r="F1638" s="81"/>
      <c r="G1638" s="82"/>
      <c r="H1638" s="71"/>
      <c r="I1638" s="72"/>
      <c r="J1638" s="72"/>
      <c r="K1638" s="73"/>
      <c r="L1638" s="72"/>
      <c r="M1638" s="64" t="str">
        <f t="shared" si="60"/>
        <v/>
      </c>
      <c r="N1638" s="65" t="str">
        <f t="shared" si="61"/>
        <v/>
      </c>
      <c r="O1638" s="76"/>
      <c r="P1638" s="77"/>
      <c r="Q1638" s="76"/>
    </row>
    <row r="1639" spans="2:17" ht="15" customHeight="1" x14ac:dyDescent="0.25">
      <c r="B1639" s="67"/>
      <c r="C1639" s="81"/>
      <c r="D1639" s="82"/>
      <c r="E1639" s="63" t="str">
        <f>IF($C1639&lt;&gt;"",VLOOKUP($C1639,T_Etablissements[#All],2,0),"")</f>
        <v/>
      </c>
      <c r="F1639" s="81"/>
      <c r="G1639" s="82"/>
      <c r="H1639" s="71"/>
      <c r="I1639" s="72"/>
      <c r="J1639" s="72"/>
      <c r="K1639" s="73"/>
      <c r="L1639" s="72"/>
      <c r="M1639" s="64" t="str">
        <f t="shared" si="60"/>
        <v/>
      </c>
      <c r="N1639" s="65" t="str">
        <f t="shared" si="61"/>
        <v/>
      </c>
      <c r="O1639" s="76"/>
      <c r="P1639" s="77"/>
      <c r="Q1639" s="76"/>
    </row>
    <row r="1640" spans="2:17" ht="15" customHeight="1" x14ac:dyDescent="0.25">
      <c r="B1640" s="67"/>
      <c r="C1640" s="81"/>
      <c r="D1640" s="82"/>
      <c r="E1640" s="63" t="str">
        <f>IF($C1640&lt;&gt;"",VLOOKUP($C1640,T_Etablissements[#All],2,0),"")</f>
        <v/>
      </c>
      <c r="F1640" s="81"/>
      <c r="G1640" s="82"/>
      <c r="H1640" s="71"/>
      <c r="I1640" s="72"/>
      <c r="J1640" s="72"/>
      <c r="K1640" s="73"/>
      <c r="L1640" s="72"/>
      <c r="M1640" s="64" t="str">
        <f t="shared" si="60"/>
        <v/>
      </c>
      <c r="N1640" s="65" t="str">
        <f t="shared" si="61"/>
        <v/>
      </c>
      <c r="O1640" s="76"/>
      <c r="P1640" s="77"/>
      <c r="Q1640" s="76"/>
    </row>
    <row r="1641" spans="2:17" ht="15" customHeight="1" x14ac:dyDescent="0.25">
      <c r="B1641" s="67"/>
      <c r="C1641" s="81"/>
      <c r="D1641" s="82"/>
      <c r="E1641" s="63" t="str">
        <f>IF($C1641&lt;&gt;"",VLOOKUP($C1641,T_Etablissements[#All],2,0),"")</f>
        <v/>
      </c>
      <c r="F1641" s="81"/>
      <c r="G1641" s="82"/>
      <c r="H1641" s="71"/>
      <c r="I1641" s="72"/>
      <c r="J1641" s="72"/>
      <c r="K1641" s="73"/>
      <c r="L1641" s="72"/>
      <c r="M1641" s="64" t="str">
        <f t="shared" si="60"/>
        <v/>
      </c>
      <c r="N1641" s="65" t="str">
        <f t="shared" si="61"/>
        <v/>
      </c>
      <c r="O1641" s="76"/>
      <c r="P1641" s="77"/>
      <c r="Q1641" s="76"/>
    </row>
    <row r="1642" spans="2:17" ht="15" customHeight="1" x14ac:dyDescent="0.25">
      <c r="B1642" s="67"/>
      <c r="C1642" s="81"/>
      <c r="D1642" s="82"/>
      <c r="E1642" s="63" t="str">
        <f>IF($C1642&lt;&gt;"",VLOOKUP($C1642,T_Etablissements[#All],2,0),"")</f>
        <v/>
      </c>
      <c r="F1642" s="81"/>
      <c r="G1642" s="82"/>
      <c r="H1642" s="71"/>
      <c r="I1642" s="72"/>
      <c r="J1642" s="72"/>
      <c r="K1642" s="73"/>
      <c r="L1642" s="72"/>
      <c r="M1642" s="64" t="str">
        <f t="shared" si="60"/>
        <v/>
      </c>
      <c r="N1642" s="65" t="str">
        <f t="shared" si="61"/>
        <v/>
      </c>
      <c r="O1642" s="76"/>
      <c r="P1642" s="77"/>
      <c r="Q1642" s="76"/>
    </row>
    <row r="1643" spans="2:17" ht="15" customHeight="1" x14ac:dyDescent="0.25">
      <c r="B1643" s="67"/>
      <c r="C1643" s="81"/>
      <c r="D1643" s="82"/>
      <c r="E1643" s="63" t="str">
        <f>IF($C1643&lt;&gt;"",VLOOKUP($C1643,T_Etablissements[#All],2,0),"")</f>
        <v/>
      </c>
      <c r="F1643" s="81"/>
      <c r="G1643" s="82"/>
      <c r="H1643" s="71"/>
      <c r="I1643" s="72"/>
      <c r="J1643" s="72"/>
      <c r="K1643" s="73"/>
      <c r="L1643" s="72"/>
      <c r="M1643" s="64" t="str">
        <f t="shared" si="60"/>
        <v/>
      </c>
      <c r="N1643" s="65" t="str">
        <f t="shared" si="61"/>
        <v/>
      </c>
      <c r="O1643" s="76"/>
      <c r="P1643" s="77"/>
      <c r="Q1643" s="76"/>
    </row>
    <row r="1644" spans="2:17" ht="15" customHeight="1" x14ac:dyDescent="0.25">
      <c r="B1644" s="67"/>
      <c r="C1644" s="81"/>
      <c r="D1644" s="82"/>
      <c r="E1644" s="63" t="str">
        <f>IF($C1644&lt;&gt;"",VLOOKUP($C1644,T_Etablissements[#All],2,0),"")</f>
        <v/>
      </c>
      <c r="F1644" s="81"/>
      <c r="G1644" s="82"/>
      <c r="H1644" s="71"/>
      <c r="I1644" s="72"/>
      <c r="J1644" s="72"/>
      <c r="K1644" s="73"/>
      <c r="L1644" s="72"/>
      <c r="M1644" s="64" t="str">
        <f t="shared" ref="M1644:M1707" si="62">IF($L1644&lt;&gt;"",YEARFRAC($J1644,$L1644,4)*12,"")</f>
        <v/>
      </c>
      <c r="N1644" s="65" t="str">
        <f t="shared" ref="N1644:N1707" si="63">IF($L1644&lt;&gt;"",$K1644/12*(YEARFRAC($J1644,$L1644,4)*12),"")</f>
        <v/>
      </c>
      <c r="O1644" s="76"/>
      <c r="P1644" s="77"/>
      <c r="Q1644" s="76"/>
    </row>
    <row r="1645" spans="2:17" ht="15" customHeight="1" x14ac:dyDescent="0.25">
      <c r="B1645" s="67"/>
      <c r="C1645" s="81"/>
      <c r="D1645" s="82"/>
      <c r="E1645" s="63" t="str">
        <f>IF($C1645&lt;&gt;"",VLOOKUP($C1645,T_Etablissements[#All],2,0),"")</f>
        <v/>
      </c>
      <c r="F1645" s="81"/>
      <c r="G1645" s="82"/>
      <c r="H1645" s="71"/>
      <c r="I1645" s="72"/>
      <c r="J1645" s="72"/>
      <c r="K1645" s="73"/>
      <c r="L1645" s="72"/>
      <c r="M1645" s="64" t="str">
        <f t="shared" si="62"/>
        <v/>
      </c>
      <c r="N1645" s="65" t="str">
        <f t="shared" si="63"/>
        <v/>
      </c>
      <c r="O1645" s="76"/>
      <c r="P1645" s="77"/>
      <c r="Q1645" s="76"/>
    </row>
    <row r="1646" spans="2:17" ht="15" customHeight="1" x14ac:dyDescent="0.25">
      <c r="B1646" s="67"/>
      <c r="C1646" s="81"/>
      <c r="D1646" s="82"/>
      <c r="E1646" s="63" t="str">
        <f>IF($C1646&lt;&gt;"",VLOOKUP($C1646,T_Etablissements[#All],2,0),"")</f>
        <v/>
      </c>
      <c r="F1646" s="81"/>
      <c r="G1646" s="82"/>
      <c r="H1646" s="71"/>
      <c r="I1646" s="72"/>
      <c r="J1646" s="72"/>
      <c r="K1646" s="73"/>
      <c r="L1646" s="72"/>
      <c r="M1646" s="64" t="str">
        <f t="shared" si="62"/>
        <v/>
      </c>
      <c r="N1646" s="65" t="str">
        <f t="shared" si="63"/>
        <v/>
      </c>
      <c r="O1646" s="76"/>
      <c r="P1646" s="77"/>
      <c r="Q1646" s="76"/>
    </row>
    <row r="1647" spans="2:17" ht="15" customHeight="1" x14ac:dyDescent="0.25">
      <c r="B1647" s="67"/>
      <c r="C1647" s="81"/>
      <c r="D1647" s="82"/>
      <c r="E1647" s="63" t="str">
        <f>IF($C1647&lt;&gt;"",VLOOKUP($C1647,T_Etablissements[#All],2,0),"")</f>
        <v/>
      </c>
      <c r="F1647" s="81"/>
      <c r="G1647" s="82"/>
      <c r="H1647" s="71"/>
      <c r="I1647" s="72"/>
      <c r="J1647" s="72"/>
      <c r="K1647" s="73"/>
      <c r="L1647" s="72"/>
      <c r="M1647" s="64" t="str">
        <f t="shared" si="62"/>
        <v/>
      </c>
      <c r="N1647" s="65" t="str">
        <f t="shared" si="63"/>
        <v/>
      </c>
      <c r="O1647" s="76"/>
      <c r="P1647" s="77"/>
      <c r="Q1647" s="76"/>
    </row>
    <row r="1648" spans="2:17" ht="15" customHeight="1" x14ac:dyDescent="0.25">
      <c r="B1648" s="67"/>
      <c r="C1648" s="81"/>
      <c r="D1648" s="82"/>
      <c r="E1648" s="63" t="str">
        <f>IF($C1648&lt;&gt;"",VLOOKUP($C1648,T_Etablissements[#All],2,0),"")</f>
        <v/>
      </c>
      <c r="F1648" s="81"/>
      <c r="G1648" s="82"/>
      <c r="H1648" s="71"/>
      <c r="I1648" s="72"/>
      <c r="J1648" s="72"/>
      <c r="K1648" s="73"/>
      <c r="L1648" s="72"/>
      <c r="M1648" s="64" t="str">
        <f t="shared" si="62"/>
        <v/>
      </c>
      <c r="N1648" s="65" t="str">
        <f t="shared" si="63"/>
        <v/>
      </c>
      <c r="O1648" s="76"/>
      <c r="P1648" s="77"/>
      <c r="Q1648" s="76"/>
    </row>
    <row r="1649" spans="2:17" ht="15" customHeight="1" x14ac:dyDescent="0.25">
      <c r="B1649" s="67"/>
      <c r="C1649" s="81"/>
      <c r="D1649" s="82"/>
      <c r="E1649" s="63" t="str">
        <f>IF($C1649&lt;&gt;"",VLOOKUP($C1649,T_Etablissements[#All],2,0),"")</f>
        <v/>
      </c>
      <c r="F1649" s="81"/>
      <c r="G1649" s="82"/>
      <c r="H1649" s="71"/>
      <c r="I1649" s="72"/>
      <c r="J1649" s="72"/>
      <c r="K1649" s="73"/>
      <c r="L1649" s="72"/>
      <c r="M1649" s="64" t="str">
        <f t="shared" si="62"/>
        <v/>
      </c>
      <c r="N1649" s="65" t="str">
        <f t="shared" si="63"/>
        <v/>
      </c>
      <c r="O1649" s="76"/>
      <c r="P1649" s="77"/>
      <c r="Q1649" s="76"/>
    </row>
    <row r="1650" spans="2:17" ht="15" customHeight="1" x14ac:dyDescent="0.25">
      <c r="B1650" s="67"/>
      <c r="C1650" s="81"/>
      <c r="D1650" s="82"/>
      <c r="E1650" s="63" t="str">
        <f>IF($C1650&lt;&gt;"",VLOOKUP($C1650,T_Etablissements[#All],2,0),"")</f>
        <v/>
      </c>
      <c r="F1650" s="81"/>
      <c r="G1650" s="82"/>
      <c r="H1650" s="71"/>
      <c r="I1650" s="72"/>
      <c r="J1650" s="72"/>
      <c r="K1650" s="73"/>
      <c r="L1650" s="72"/>
      <c r="M1650" s="64" t="str">
        <f t="shared" si="62"/>
        <v/>
      </c>
      <c r="N1650" s="65" t="str">
        <f t="shared" si="63"/>
        <v/>
      </c>
      <c r="O1650" s="76"/>
      <c r="P1650" s="77"/>
      <c r="Q1650" s="76"/>
    </row>
    <row r="1651" spans="2:17" ht="15" customHeight="1" x14ac:dyDescent="0.25">
      <c r="B1651" s="67"/>
      <c r="C1651" s="81"/>
      <c r="D1651" s="82"/>
      <c r="E1651" s="63" t="str">
        <f>IF($C1651&lt;&gt;"",VLOOKUP($C1651,T_Etablissements[#All],2,0),"")</f>
        <v/>
      </c>
      <c r="F1651" s="81"/>
      <c r="G1651" s="82"/>
      <c r="H1651" s="71"/>
      <c r="I1651" s="72"/>
      <c r="J1651" s="72"/>
      <c r="K1651" s="73"/>
      <c r="L1651" s="72"/>
      <c r="M1651" s="64" t="str">
        <f t="shared" si="62"/>
        <v/>
      </c>
      <c r="N1651" s="65" t="str">
        <f t="shared" si="63"/>
        <v/>
      </c>
      <c r="O1651" s="76"/>
      <c r="P1651" s="77"/>
      <c r="Q1651" s="76"/>
    </row>
    <row r="1652" spans="2:17" ht="15" customHeight="1" x14ac:dyDescent="0.25">
      <c r="B1652" s="67"/>
      <c r="C1652" s="81"/>
      <c r="D1652" s="82"/>
      <c r="E1652" s="63" t="str">
        <f>IF($C1652&lt;&gt;"",VLOOKUP($C1652,T_Etablissements[#All],2,0),"")</f>
        <v/>
      </c>
      <c r="F1652" s="81"/>
      <c r="G1652" s="82"/>
      <c r="H1652" s="71"/>
      <c r="I1652" s="72"/>
      <c r="J1652" s="72"/>
      <c r="K1652" s="73"/>
      <c r="L1652" s="72"/>
      <c r="M1652" s="64" t="str">
        <f t="shared" si="62"/>
        <v/>
      </c>
      <c r="N1652" s="65" t="str">
        <f t="shared" si="63"/>
        <v/>
      </c>
      <c r="O1652" s="76"/>
      <c r="P1652" s="77"/>
      <c r="Q1652" s="76"/>
    </row>
    <row r="1653" spans="2:17" ht="15" customHeight="1" x14ac:dyDescent="0.25">
      <c r="B1653" s="67"/>
      <c r="C1653" s="81"/>
      <c r="D1653" s="82"/>
      <c r="E1653" s="63" t="str">
        <f>IF($C1653&lt;&gt;"",VLOOKUP($C1653,T_Etablissements[#All],2,0),"")</f>
        <v/>
      </c>
      <c r="F1653" s="81"/>
      <c r="G1653" s="82"/>
      <c r="H1653" s="71"/>
      <c r="I1653" s="72"/>
      <c r="J1653" s="72"/>
      <c r="K1653" s="73"/>
      <c r="L1653" s="72"/>
      <c r="M1653" s="64" t="str">
        <f t="shared" si="62"/>
        <v/>
      </c>
      <c r="N1653" s="65" t="str">
        <f t="shared" si="63"/>
        <v/>
      </c>
      <c r="O1653" s="76"/>
      <c r="P1653" s="77"/>
      <c r="Q1653" s="76"/>
    </row>
    <row r="1654" spans="2:17" ht="15" customHeight="1" x14ac:dyDescent="0.25">
      <c r="B1654" s="67"/>
      <c r="C1654" s="81"/>
      <c r="D1654" s="82"/>
      <c r="E1654" s="63" t="str">
        <f>IF($C1654&lt;&gt;"",VLOOKUP($C1654,T_Etablissements[#All],2,0),"")</f>
        <v/>
      </c>
      <c r="F1654" s="81"/>
      <c r="G1654" s="82"/>
      <c r="H1654" s="71"/>
      <c r="I1654" s="72"/>
      <c r="J1654" s="72"/>
      <c r="K1654" s="73"/>
      <c r="L1654" s="72"/>
      <c r="M1654" s="64" t="str">
        <f t="shared" si="62"/>
        <v/>
      </c>
      <c r="N1654" s="65" t="str">
        <f t="shared" si="63"/>
        <v/>
      </c>
      <c r="O1654" s="76"/>
      <c r="P1654" s="77"/>
      <c r="Q1654" s="76"/>
    </row>
    <row r="1655" spans="2:17" ht="15" customHeight="1" x14ac:dyDescent="0.25">
      <c r="B1655" s="67"/>
      <c r="C1655" s="81"/>
      <c r="D1655" s="82"/>
      <c r="E1655" s="63" t="str">
        <f>IF($C1655&lt;&gt;"",VLOOKUP($C1655,T_Etablissements[#All],2,0),"")</f>
        <v/>
      </c>
      <c r="F1655" s="81"/>
      <c r="G1655" s="82"/>
      <c r="H1655" s="71"/>
      <c r="I1655" s="72"/>
      <c r="J1655" s="72"/>
      <c r="K1655" s="73"/>
      <c r="L1655" s="72"/>
      <c r="M1655" s="64" t="str">
        <f t="shared" si="62"/>
        <v/>
      </c>
      <c r="N1655" s="65" t="str">
        <f t="shared" si="63"/>
        <v/>
      </c>
      <c r="O1655" s="76"/>
      <c r="P1655" s="77"/>
      <c r="Q1655" s="76"/>
    </row>
    <row r="1656" spans="2:17" ht="15" customHeight="1" x14ac:dyDescent="0.25">
      <c r="B1656" s="67"/>
      <c r="C1656" s="81"/>
      <c r="D1656" s="82"/>
      <c r="E1656" s="63" t="str">
        <f>IF($C1656&lt;&gt;"",VLOOKUP($C1656,T_Etablissements[#All],2,0),"")</f>
        <v/>
      </c>
      <c r="F1656" s="81"/>
      <c r="G1656" s="82"/>
      <c r="H1656" s="71"/>
      <c r="I1656" s="72"/>
      <c r="J1656" s="72"/>
      <c r="K1656" s="73"/>
      <c r="L1656" s="72"/>
      <c r="M1656" s="64" t="str">
        <f t="shared" si="62"/>
        <v/>
      </c>
      <c r="N1656" s="65" t="str">
        <f t="shared" si="63"/>
        <v/>
      </c>
      <c r="O1656" s="76"/>
      <c r="P1656" s="77"/>
      <c r="Q1656" s="76"/>
    </row>
    <row r="1657" spans="2:17" ht="15" customHeight="1" x14ac:dyDescent="0.25">
      <c r="B1657" s="67"/>
      <c r="C1657" s="81"/>
      <c r="D1657" s="82"/>
      <c r="E1657" s="63" t="str">
        <f>IF($C1657&lt;&gt;"",VLOOKUP($C1657,T_Etablissements[#All],2,0),"")</f>
        <v/>
      </c>
      <c r="F1657" s="81"/>
      <c r="G1657" s="82"/>
      <c r="H1657" s="71"/>
      <c r="I1657" s="72"/>
      <c r="J1657" s="72"/>
      <c r="K1657" s="73"/>
      <c r="L1657" s="72"/>
      <c r="M1657" s="64" t="str">
        <f t="shared" si="62"/>
        <v/>
      </c>
      <c r="N1657" s="65" t="str">
        <f t="shared" si="63"/>
        <v/>
      </c>
      <c r="O1657" s="76"/>
      <c r="P1657" s="77"/>
      <c r="Q1657" s="76"/>
    </row>
    <row r="1658" spans="2:17" ht="15" customHeight="1" x14ac:dyDescent="0.25">
      <c r="B1658" s="67"/>
      <c r="C1658" s="81"/>
      <c r="D1658" s="82"/>
      <c r="E1658" s="63" t="str">
        <f>IF($C1658&lt;&gt;"",VLOOKUP($C1658,T_Etablissements[#All],2,0),"")</f>
        <v/>
      </c>
      <c r="F1658" s="81"/>
      <c r="G1658" s="82"/>
      <c r="H1658" s="71"/>
      <c r="I1658" s="72"/>
      <c r="J1658" s="72"/>
      <c r="K1658" s="73"/>
      <c r="L1658" s="72"/>
      <c r="M1658" s="64" t="str">
        <f t="shared" si="62"/>
        <v/>
      </c>
      <c r="N1658" s="65" t="str">
        <f t="shared" si="63"/>
        <v/>
      </c>
      <c r="O1658" s="76"/>
      <c r="P1658" s="77"/>
      <c r="Q1658" s="76"/>
    </row>
    <row r="1659" spans="2:17" ht="15" customHeight="1" x14ac:dyDescent="0.25">
      <c r="B1659" s="67"/>
      <c r="C1659" s="81"/>
      <c r="D1659" s="82"/>
      <c r="E1659" s="63" t="str">
        <f>IF($C1659&lt;&gt;"",VLOOKUP($C1659,T_Etablissements[#All],2,0),"")</f>
        <v/>
      </c>
      <c r="F1659" s="81"/>
      <c r="G1659" s="82"/>
      <c r="H1659" s="71"/>
      <c r="I1659" s="72"/>
      <c r="J1659" s="72"/>
      <c r="K1659" s="73"/>
      <c r="L1659" s="72"/>
      <c r="M1659" s="64" t="str">
        <f t="shared" si="62"/>
        <v/>
      </c>
      <c r="N1659" s="65" t="str">
        <f t="shared" si="63"/>
        <v/>
      </c>
      <c r="O1659" s="76"/>
      <c r="P1659" s="77"/>
      <c r="Q1659" s="76"/>
    </row>
    <row r="1660" spans="2:17" ht="15" customHeight="1" x14ac:dyDescent="0.25">
      <c r="B1660" s="67"/>
      <c r="C1660" s="81"/>
      <c r="D1660" s="82"/>
      <c r="E1660" s="63" t="str">
        <f>IF($C1660&lt;&gt;"",VLOOKUP($C1660,T_Etablissements[#All],2,0),"")</f>
        <v/>
      </c>
      <c r="F1660" s="81"/>
      <c r="G1660" s="82"/>
      <c r="H1660" s="71"/>
      <c r="I1660" s="72"/>
      <c r="J1660" s="72"/>
      <c r="K1660" s="73"/>
      <c r="L1660" s="72"/>
      <c r="M1660" s="64" t="str">
        <f t="shared" si="62"/>
        <v/>
      </c>
      <c r="N1660" s="65" t="str">
        <f t="shared" si="63"/>
        <v/>
      </c>
      <c r="O1660" s="76"/>
      <c r="P1660" s="77"/>
      <c r="Q1660" s="76"/>
    </row>
    <row r="1661" spans="2:17" ht="15" customHeight="1" x14ac:dyDescent="0.25">
      <c r="B1661" s="67"/>
      <c r="C1661" s="81"/>
      <c r="D1661" s="82"/>
      <c r="E1661" s="63" t="str">
        <f>IF($C1661&lt;&gt;"",VLOOKUP($C1661,T_Etablissements[#All],2,0),"")</f>
        <v/>
      </c>
      <c r="F1661" s="81"/>
      <c r="G1661" s="82"/>
      <c r="H1661" s="71"/>
      <c r="I1661" s="72"/>
      <c r="J1661" s="72"/>
      <c r="K1661" s="73"/>
      <c r="L1661" s="72"/>
      <c r="M1661" s="64" t="str">
        <f t="shared" si="62"/>
        <v/>
      </c>
      <c r="N1661" s="65" t="str">
        <f t="shared" si="63"/>
        <v/>
      </c>
      <c r="O1661" s="76"/>
      <c r="P1661" s="77"/>
      <c r="Q1661" s="76"/>
    </row>
    <row r="1662" spans="2:17" ht="15" customHeight="1" x14ac:dyDescent="0.25">
      <c r="B1662" s="67"/>
      <c r="C1662" s="81"/>
      <c r="D1662" s="82"/>
      <c r="E1662" s="63" t="str">
        <f>IF($C1662&lt;&gt;"",VLOOKUP($C1662,T_Etablissements[#All],2,0),"")</f>
        <v/>
      </c>
      <c r="F1662" s="81"/>
      <c r="G1662" s="82"/>
      <c r="H1662" s="71"/>
      <c r="I1662" s="72"/>
      <c r="J1662" s="72"/>
      <c r="K1662" s="73"/>
      <c r="L1662" s="72"/>
      <c r="M1662" s="64" t="str">
        <f t="shared" si="62"/>
        <v/>
      </c>
      <c r="N1662" s="65" t="str">
        <f t="shared" si="63"/>
        <v/>
      </c>
      <c r="O1662" s="76"/>
      <c r="P1662" s="77"/>
      <c r="Q1662" s="76"/>
    </row>
    <row r="1663" spans="2:17" ht="15" customHeight="1" x14ac:dyDescent="0.25">
      <c r="B1663" s="67"/>
      <c r="C1663" s="81"/>
      <c r="D1663" s="82"/>
      <c r="E1663" s="63" t="str">
        <f>IF($C1663&lt;&gt;"",VLOOKUP($C1663,T_Etablissements[#All],2,0),"")</f>
        <v/>
      </c>
      <c r="F1663" s="81"/>
      <c r="G1663" s="82"/>
      <c r="H1663" s="71"/>
      <c r="I1663" s="72"/>
      <c r="J1663" s="72"/>
      <c r="K1663" s="73"/>
      <c r="L1663" s="72"/>
      <c r="M1663" s="64" t="str">
        <f t="shared" si="62"/>
        <v/>
      </c>
      <c r="N1663" s="65" t="str">
        <f t="shared" si="63"/>
        <v/>
      </c>
      <c r="O1663" s="76"/>
      <c r="P1663" s="77"/>
      <c r="Q1663" s="76"/>
    </row>
    <row r="1664" spans="2:17" ht="15" customHeight="1" x14ac:dyDescent="0.25">
      <c r="B1664" s="67"/>
      <c r="C1664" s="81"/>
      <c r="D1664" s="82"/>
      <c r="E1664" s="63" t="str">
        <f>IF($C1664&lt;&gt;"",VLOOKUP($C1664,T_Etablissements[#All],2,0),"")</f>
        <v/>
      </c>
      <c r="F1664" s="81"/>
      <c r="G1664" s="82"/>
      <c r="H1664" s="71"/>
      <c r="I1664" s="72"/>
      <c r="J1664" s="72"/>
      <c r="K1664" s="73"/>
      <c r="L1664" s="72"/>
      <c r="M1664" s="64" t="str">
        <f t="shared" si="62"/>
        <v/>
      </c>
      <c r="N1664" s="65" t="str">
        <f t="shared" si="63"/>
        <v/>
      </c>
      <c r="O1664" s="76"/>
      <c r="P1664" s="77"/>
      <c r="Q1664" s="76"/>
    </row>
    <row r="1665" spans="2:17" ht="15" customHeight="1" x14ac:dyDescent="0.25">
      <c r="B1665" s="67"/>
      <c r="C1665" s="81"/>
      <c r="D1665" s="82"/>
      <c r="E1665" s="63" t="str">
        <f>IF($C1665&lt;&gt;"",VLOOKUP($C1665,T_Etablissements[#All],2,0),"")</f>
        <v/>
      </c>
      <c r="F1665" s="81"/>
      <c r="G1665" s="82"/>
      <c r="H1665" s="71"/>
      <c r="I1665" s="72"/>
      <c r="J1665" s="72"/>
      <c r="K1665" s="73"/>
      <c r="L1665" s="72"/>
      <c r="M1665" s="64" t="str">
        <f t="shared" si="62"/>
        <v/>
      </c>
      <c r="N1665" s="65" t="str">
        <f t="shared" si="63"/>
        <v/>
      </c>
      <c r="O1665" s="76"/>
      <c r="P1665" s="77"/>
      <c r="Q1665" s="76"/>
    </row>
    <row r="1666" spans="2:17" ht="15" customHeight="1" x14ac:dyDescent="0.25">
      <c r="B1666" s="67"/>
      <c r="C1666" s="81"/>
      <c r="D1666" s="82"/>
      <c r="E1666" s="63" t="str">
        <f>IF($C1666&lt;&gt;"",VLOOKUP($C1666,T_Etablissements[#All],2,0),"")</f>
        <v/>
      </c>
      <c r="F1666" s="81"/>
      <c r="G1666" s="82"/>
      <c r="H1666" s="71"/>
      <c r="I1666" s="72"/>
      <c r="J1666" s="72"/>
      <c r="K1666" s="73"/>
      <c r="L1666" s="72"/>
      <c r="M1666" s="64" t="str">
        <f t="shared" si="62"/>
        <v/>
      </c>
      <c r="N1666" s="65" t="str">
        <f t="shared" si="63"/>
        <v/>
      </c>
      <c r="O1666" s="76"/>
      <c r="P1666" s="77"/>
      <c r="Q1666" s="76"/>
    </row>
    <row r="1667" spans="2:17" ht="15" customHeight="1" x14ac:dyDescent="0.25">
      <c r="B1667" s="67"/>
      <c r="C1667" s="81"/>
      <c r="D1667" s="82"/>
      <c r="E1667" s="63" t="str">
        <f>IF($C1667&lt;&gt;"",VLOOKUP($C1667,T_Etablissements[#All],2,0),"")</f>
        <v/>
      </c>
      <c r="F1667" s="81"/>
      <c r="G1667" s="82"/>
      <c r="H1667" s="71"/>
      <c r="I1667" s="72"/>
      <c r="J1667" s="72"/>
      <c r="K1667" s="73"/>
      <c r="L1667" s="72"/>
      <c r="M1667" s="64" t="str">
        <f t="shared" si="62"/>
        <v/>
      </c>
      <c r="N1667" s="65" t="str">
        <f t="shared" si="63"/>
        <v/>
      </c>
      <c r="O1667" s="76"/>
      <c r="P1667" s="77"/>
      <c r="Q1667" s="76"/>
    </row>
    <row r="1668" spans="2:17" ht="15" customHeight="1" x14ac:dyDescent="0.25">
      <c r="B1668" s="67"/>
      <c r="C1668" s="81"/>
      <c r="D1668" s="82"/>
      <c r="E1668" s="63" t="str">
        <f>IF($C1668&lt;&gt;"",VLOOKUP($C1668,T_Etablissements[#All],2,0),"")</f>
        <v/>
      </c>
      <c r="F1668" s="81"/>
      <c r="G1668" s="82"/>
      <c r="H1668" s="71"/>
      <c r="I1668" s="72"/>
      <c r="J1668" s="72"/>
      <c r="K1668" s="73"/>
      <c r="L1668" s="72"/>
      <c r="M1668" s="64" t="str">
        <f t="shared" si="62"/>
        <v/>
      </c>
      <c r="N1668" s="65" t="str">
        <f t="shared" si="63"/>
        <v/>
      </c>
      <c r="O1668" s="76"/>
      <c r="P1668" s="77"/>
      <c r="Q1668" s="76"/>
    </row>
    <row r="1669" spans="2:17" ht="15" customHeight="1" x14ac:dyDescent="0.25">
      <c r="B1669" s="67"/>
      <c r="C1669" s="81"/>
      <c r="D1669" s="82"/>
      <c r="E1669" s="63" t="str">
        <f>IF($C1669&lt;&gt;"",VLOOKUP($C1669,T_Etablissements[#All],2,0),"")</f>
        <v/>
      </c>
      <c r="F1669" s="81"/>
      <c r="G1669" s="82"/>
      <c r="H1669" s="71"/>
      <c r="I1669" s="72"/>
      <c r="J1669" s="72"/>
      <c r="K1669" s="73"/>
      <c r="L1669" s="72"/>
      <c r="M1669" s="64" t="str">
        <f t="shared" si="62"/>
        <v/>
      </c>
      <c r="N1669" s="65" t="str">
        <f t="shared" si="63"/>
        <v/>
      </c>
      <c r="O1669" s="76"/>
      <c r="P1669" s="77"/>
      <c r="Q1669" s="76"/>
    </row>
    <row r="1670" spans="2:17" ht="15" customHeight="1" x14ac:dyDescent="0.25">
      <c r="B1670" s="67"/>
      <c r="C1670" s="81"/>
      <c r="D1670" s="82"/>
      <c r="E1670" s="63" t="str">
        <f>IF($C1670&lt;&gt;"",VLOOKUP($C1670,T_Etablissements[#All],2,0),"")</f>
        <v/>
      </c>
      <c r="F1670" s="81"/>
      <c r="G1670" s="82"/>
      <c r="H1670" s="71"/>
      <c r="I1670" s="72"/>
      <c r="J1670" s="72"/>
      <c r="K1670" s="73"/>
      <c r="L1670" s="72"/>
      <c r="M1670" s="64" t="str">
        <f t="shared" si="62"/>
        <v/>
      </c>
      <c r="N1670" s="65" t="str">
        <f t="shared" si="63"/>
        <v/>
      </c>
      <c r="O1670" s="76"/>
      <c r="P1670" s="77"/>
      <c r="Q1670" s="76"/>
    </row>
    <row r="1671" spans="2:17" ht="15" customHeight="1" x14ac:dyDescent="0.25">
      <c r="B1671" s="67"/>
      <c r="C1671" s="81"/>
      <c r="D1671" s="82"/>
      <c r="E1671" s="63" t="str">
        <f>IF($C1671&lt;&gt;"",VLOOKUP($C1671,T_Etablissements[#All],2,0),"")</f>
        <v/>
      </c>
      <c r="F1671" s="81"/>
      <c r="G1671" s="82"/>
      <c r="H1671" s="71"/>
      <c r="I1671" s="72"/>
      <c r="J1671" s="72"/>
      <c r="K1671" s="73"/>
      <c r="L1671" s="72"/>
      <c r="M1671" s="64" t="str">
        <f t="shared" si="62"/>
        <v/>
      </c>
      <c r="N1671" s="65" t="str">
        <f t="shared" si="63"/>
        <v/>
      </c>
      <c r="O1671" s="76"/>
      <c r="P1671" s="77"/>
      <c r="Q1671" s="76"/>
    </row>
    <row r="1672" spans="2:17" ht="15" customHeight="1" x14ac:dyDescent="0.25">
      <c r="B1672" s="67"/>
      <c r="C1672" s="81"/>
      <c r="D1672" s="82"/>
      <c r="E1672" s="63" t="str">
        <f>IF($C1672&lt;&gt;"",VLOOKUP($C1672,T_Etablissements[#All],2,0),"")</f>
        <v/>
      </c>
      <c r="F1672" s="81"/>
      <c r="G1672" s="82"/>
      <c r="H1672" s="71"/>
      <c r="I1672" s="72"/>
      <c r="J1672" s="72"/>
      <c r="K1672" s="73"/>
      <c r="L1672" s="72"/>
      <c r="M1672" s="64" t="str">
        <f t="shared" si="62"/>
        <v/>
      </c>
      <c r="N1672" s="65" t="str">
        <f t="shared" si="63"/>
        <v/>
      </c>
      <c r="O1672" s="76"/>
      <c r="P1672" s="77"/>
      <c r="Q1672" s="76"/>
    </row>
    <row r="1673" spans="2:17" ht="15" customHeight="1" x14ac:dyDescent="0.25">
      <c r="B1673" s="67"/>
      <c r="C1673" s="81"/>
      <c r="D1673" s="82"/>
      <c r="E1673" s="63" t="str">
        <f>IF($C1673&lt;&gt;"",VLOOKUP($C1673,T_Etablissements[#All],2,0),"")</f>
        <v/>
      </c>
      <c r="F1673" s="81"/>
      <c r="G1673" s="82"/>
      <c r="H1673" s="71"/>
      <c r="I1673" s="72"/>
      <c r="J1673" s="72"/>
      <c r="K1673" s="73"/>
      <c r="L1673" s="72"/>
      <c r="M1673" s="64" t="str">
        <f t="shared" si="62"/>
        <v/>
      </c>
      <c r="N1673" s="65" t="str">
        <f t="shared" si="63"/>
        <v/>
      </c>
      <c r="O1673" s="76"/>
      <c r="P1673" s="77"/>
      <c r="Q1673" s="76"/>
    </row>
    <row r="1674" spans="2:17" ht="15" customHeight="1" x14ac:dyDescent="0.25">
      <c r="B1674" s="67"/>
      <c r="C1674" s="81"/>
      <c r="D1674" s="82"/>
      <c r="E1674" s="63" t="str">
        <f>IF($C1674&lt;&gt;"",VLOOKUP($C1674,T_Etablissements[#All],2,0),"")</f>
        <v/>
      </c>
      <c r="F1674" s="81"/>
      <c r="G1674" s="82"/>
      <c r="H1674" s="71"/>
      <c r="I1674" s="72"/>
      <c r="J1674" s="72"/>
      <c r="K1674" s="73"/>
      <c r="L1674" s="72"/>
      <c r="M1674" s="64" t="str">
        <f t="shared" si="62"/>
        <v/>
      </c>
      <c r="N1674" s="65" t="str">
        <f t="shared" si="63"/>
        <v/>
      </c>
      <c r="O1674" s="76"/>
      <c r="P1674" s="77"/>
      <c r="Q1674" s="76"/>
    </row>
    <row r="1675" spans="2:17" ht="15" customHeight="1" x14ac:dyDescent="0.25">
      <c r="B1675" s="67"/>
      <c r="C1675" s="81"/>
      <c r="D1675" s="82"/>
      <c r="E1675" s="63" t="str">
        <f>IF($C1675&lt;&gt;"",VLOOKUP($C1675,T_Etablissements[#All],2,0),"")</f>
        <v/>
      </c>
      <c r="F1675" s="81"/>
      <c r="G1675" s="82"/>
      <c r="H1675" s="71"/>
      <c r="I1675" s="72"/>
      <c r="J1675" s="72"/>
      <c r="K1675" s="73"/>
      <c r="L1675" s="72"/>
      <c r="M1675" s="64" t="str">
        <f t="shared" si="62"/>
        <v/>
      </c>
      <c r="N1675" s="65" t="str">
        <f t="shared" si="63"/>
        <v/>
      </c>
      <c r="O1675" s="76"/>
      <c r="P1675" s="77"/>
      <c r="Q1675" s="76"/>
    </row>
    <row r="1676" spans="2:17" ht="15" customHeight="1" x14ac:dyDescent="0.25">
      <c r="B1676" s="67"/>
      <c r="C1676" s="81"/>
      <c r="D1676" s="82"/>
      <c r="E1676" s="63" t="str">
        <f>IF($C1676&lt;&gt;"",VLOOKUP($C1676,T_Etablissements[#All],2,0),"")</f>
        <v/>
      </c>
      <c r="F1676" s="81"/>
      <c r="G1676" s="82"/>
      <c r="H1676" s="71"/>
      <c r="I1676" s="72"/>
      <c r="J1676" s="72"/>
      <c r="K1676" s="73"/>
      <c r="L1676" s="72"/>
      <c r="M1676" s="64" t="str">
        <f t="shared" si="62"/>
        <v/>
      </c>
      <c r="N1676" s="65" t="str">
        <f t="shared" si="63"/>
        <v/>
      </c>
      <c r="O1676" s="76"/>
      <c r="P1676" s="77"/>
      <c r="Q1676" s="76"/>
    </row>
    <row r="1677" spans="2:17" ht="15" customHeight="1" x14ac:dyDescent="0.25">
      <c r="B1677" s="67"/>
      <c r="C1677" s="81"/>
      <c r="D1677" s="82"/>
      <c r="E1677" s="63" t="str">
        <f>IF($C1677&lt;&gt;"",VLOOKUP($C1677,T_Etablissements[#All],2,0),"")</f>
        <v/>
      </c>
      <c r="F1677" s="81"/>
      <c r="G1677" s="82"/>
      <c r="H1677" s="71"/>
      <c r="I1677" s="72"/>
      <c r="J1677" s="72"/>
      <c r="K1677" s="73"/>
      <c r="L1677" s="72"/>
      <c r="M1677" s="64" t="str">
        <f t="shared" si="62"/>
        <v/>
      </c>
      <c r="N1677" s="65" t="str">
        <f t="shared" si="63"/>
        <v/>
      </c>
      <c r="O1677" s="76"/>
      <c r="P1677" s="77"/>
      <c r="Q1677" s="76"/>
    </row>
    <row r="1678" spans="2:17" ht="15" customHeight="1" x14ac:dyDescent="0.25">
      <c r="B1678" s="67"/>
      <c r="C1678" s="81"/>
      <c r="D1678" s="82"/>
      <c r="E1678" s="63" t="str">
        <f>IF($C1678&lt;&gt;"",VLOOKUP($C1678,T_Etablissements[#All],2,0),"")</f>
        <v/>
      </c>
      <c r="F1678" s="81"/>
      <c r="G1678" s="82"/>
      <c r="H1678" s="71"/>
      <c r="I1678" s="72"/>
      <c r="J1678" s="72"/>
      <c r="K1678" s="73"/>
      <c r="L1678" s="72"/>
      <c r="M1678" s="64" t="str">
        <f t="shared" si="62"/>
        <v/>
      </c>
      <c r="N1678" s="65" t="str">
        <f t="shared" si="63"/>
        <v/>
      </c>
      <c r="O1678" s="76"/>
      <c r="P1678" s="77"/>
      <c r="Q1678" s="76"/>
    </row>
    <row r="1679" spans="2:17" ht="15" customHeight="1" x14ac:dyDescent="0.25">
      <c r="B1679" s="67"/>
      <c r="C1679" s="81"/>
      <c r="D1679" s="82"/>
      <c r="E1679" s="63" t="str">
        <f>IF($C1679&lt;&gt;"",VLOOKUP($C1679,T_Etablissements[#All],2,0),"")</f>
        <v/>
      </c>
      <c r="F1679" s="81"/>
      <c r="G1679" s="82"/>
      <c r="H1679" s="71"/>
      <c r="I1679" s="72"/>
      <c r="J1679" s="72"/>
      <c r="K1679" s="73"/>
      <c r="L1679" s="72"/>
      <c r="M1679" s="64" t="str">
        <f t="shared" si="62"/>
        <v/>
      </c>
      <c r="N1679" s="65" t="str">
        <f t="shared" si="63"/>
        <v/>
      </c>
      <c r="O1679" s="76"/>
      <c r="P1679" s="77"/>
      <c r="Q1679" s="76"/>
    </row>
    <row r="1680" spans="2:17" ht="15" customHeight="1" x14ac:dyDescent="0.25">
      <c r="B1680" s="67"/>
      <c r="C1680" s="81"/>
      <c r="D1680" s="82"/>
      <c r="E1680" s="63" t="str">
        <f>IF($C1680&lt;&gt;"",VLOOKUP($C1680,T_Etablissements[#All],2,0),"")</f>
        <v/>
      </c>
      <c r="F1680" s="81"/>
      <c r="G1680" s="82"/>
      <c r="H1680" s="71"/>
      <c r="I1680" s="72"/>
      <c r="J1680" s="72"/>
      <c r="K1680" s="73"/>
      <c r="L1680" s="72"/>
      <c r="M1680" s="64" t="str">
        <f t="shared" si="62"/>
        <v/>
      </c>
      <c r="N1680" s="65" t="str">
        <f t="shared" si="63"/>
        <v/>
      </c>
      <c r="O1680" s="76"/>
      <c r="P1680" s="77"/>
      <c r="Q1680" s="76"/>
    </row>
    <row r="1681" spans="2:17" ht="15" customHeight="1" x14ac:dyDescent="0.25">
      <c r="B1681" s="67"/>
      <c r="C1681" s="81"/>
      <c r="D1681" s="82"/>
      <c r="E1681" s="63" t="str">
        <f>IF($C1681&lt;&gt;"",VLOOKUP($C1681,T_Etablissements[#All],2,0),"")</f>
        <v/>
      </c>
      <c r="F1681" s="81"/>
      <c r="G1681" s="82"/>
      <c r="H1681" s="71"/>
      <c r="I1681" s="72"/>
      <c r="J1681" s="72"/>
      <c r="K1681" s="73"/>
      <c r="L1681" s="72"/>
      <c r="M1681" s="64" t="str">
        <f t="shared" si="62"/>
        <v/>
      </c>
      <c r="N1681" s="65" t="str">
        <f t="shared" si="63"/>
        <v/>
      </c>
      <c r="O1681" s="76"/>
      <c r="P1681" s="77"/>
      <c r="Q1681" s="76"/>
    </row>
    <row r="1682" spans="2:17" ht="15" customHeight="1" x14ac:dyDescent="0.25">
      <c r="B1682" s="67"/>
      <c r="C1682" s="81"/>
      <c r="D1682" s="82"/>
      <c r="E1682" s="63" t="str">
        <f>IF($C1682&lt;&gt;"",VLOOKUP($C1682,T_Etablissements[#All],2,0),"")</f>
        <v/>
      </c>
      <c r="F1682" s="81"/>
      <c r="G1682" s="82"/>
      <c r="H1682" s="71"/>
      <c r="I1682" s="72"/>
      <c r="J1682" s="72"/>
      <c r="K1682" s="73"/>
      <c r="L1682" s="72"/>
      <c r="M1682" s="64" t="str">
        <f t="shared" si="62"/>
        <v/>
      </c>
      <c r="N1682" s="65" t="str">
        <f t="shared" si="63"/>
        <v/>
      </c>
      <c r="O1682" s="76"/>
      <c r="P1682" s="77"/>
      <c r="Q1682" s="76"/>
    </row>
    <row r="1683" spans="2:17" ht="15" customHeight="1" x14ac:dyDescent="0.25">
      <c r="B1683" s="67"/>
      <c r="C1683" s="81"/>
      <c r="D1683" s="82"/>
      <c r="E1683" s="63" t="str">
        <f>IF($C1683&lt;&gt;"",VLOOKUP($C1683,T_Etablissements[#All],2,0),"")</f>
        <v/>
      </c>
      <c r="F1683" s="81"/>
      <c r="G1683" s="82"/>
      <c r="H1683" s="71"/>
      <c r="I1683" s="72"/>
      <c r="J1683" s="72"/>
      <c r="K1683" s="73"/>
      <c r="L1683" s="72"/>
      <c r="M1683" s="64" t="str">
        <f t="shared" si="62"/>
        <v/>
      </c>
      <c r="N1683" s="65" t="str">
        <f t="shared" si="63"/>
        <v/>
      </c>
      <c r="O1683" s="76"/>
      <c r="P1683" s="77"/>
      <c r="Q1683" s="76"/>
    </row>
    <row r="1684" spans="2:17" ht="15" customHeight="1" x14ac:dyDescent="0.25">
      <c r="B1684" s="67"/>
      <c r="C1684" s="81"/>
      <c r="D1684" s="82"/>
      <c r="E1684" s="63" t="str">
        <f>IF($C1684&lt;&gt;"",VLOOKUP($C1684,T_Etablissements[#All],2,0),"")</f>
        <v/>
      </c>
      <c r="F1684" s="81"/>
      <c r="G1684" s="82"/>
      <c r="H1684" s="71"/>
      <c r="I1684" s="72"/>
      <c r="J1684" s="72"/>
      <c r="K1684" s="73"/>
      <c r="L1684" s="72"/>
      <c r="M1684" s="64" t="str">
        <f t="shared" si="62"/>
        <v/>
      </c>
      <c r="N1684" s="65" t="str">
        <f t="shared" si="63"/>
        <v/>
      </c>
      <c r="O1684" s="76"/>
      <c r="P1684" s="77"/>
      <c r="Q1684" s="76"/>
    </row>
    <row r="1685" spans="2:17" ht="15" customHeight="1" x14ac:dyDescent="0.25">
      <c r="B1685" s="67"/>
      <c r="C1685" s="81"/>
      <c r="D1685" s="82"/>
      <c r="E1685" s="63" t="str">
        <f>IF($C1685&lt;&gt;"",VLOOKUP($C1685,T_Etablissements[#All],2,0),"")</f>
        <v/>
      </c>
      <c r="F1685" s="81"/>
      <c r="G1685" s="82"/>
      <c r="H1685" s="71"/>
      <c r="I1685" s="72"/>
      <c r="J1685" s="72"/>
      <c r="K1685" s="73"/>
      <c r="L1685" s="72"/>
      <c r="M1685" s="64" t="str">
        <f t="shared" si="62"/>
        <v/>
      </c>
      <c r="N1685" s="65" t="str">
        <f t="shared" si="63"/>
        <v/>
      </c>
      <c r="O1685" s="76"/>
      <c r="P1685" s="77"/>
      <c r="Q1685" s="76"/>
    </row>
    <row r="1686" spans="2:17" ht="15" customHeight="1" x14ac:dyDescent="0.25">
      <c r="B1686" s="67"/>
      <c r="C1686" s="81"/>
      <c r="D1686" s="82"/>
      <c r="E1686" s="63" t="str">
        <f>IF($C1686&lt;&gt;"",VLOOKUP($C1686,T_Etablissements[#All],2,0),"")</f>
        <v/>
      </c>
      <c r="F1686" s="81"/>
      <c r="G1686" s="82"/>
      <c r="H1686" s="71"/>
      <c r="I1686" s="72"/>
      <c r="J1686" s="72"/>
      <c r="K1686" s="73"/>
      <c r="L1686" s="72"/>
      <c r="M1686" s="64" t="str">
        <f t="shared" si="62"/>
        <v/>
      </c>
      <c r="N1686" s="65" t="str">
        <f t="shared" si="63"/>
        <v/>
      </c>
      <c r="O1686" s="76"/>
      <c r="P1686" s="77"/>
      <c r="Q1686" s="76"/>
    </row>
    <row r="1687" spans="2:17" ht="15" customHeight="1" x14ac:dyDescent="0.25">
      <c r="B1687" s="67"/>
      <c r="C1687" s="81"/>
      <c r="D1687" s="82"/>
      <c r="E1687" s="63" t="str">
        <f>IF($C1687&lt;&gt;"",VLOOKUP($C1687,T_Etablissements[#All],2,0),"")</f>
        <v/>
      </c>
      <c r="F1687" s="81"/>
      <c r="G1687" s="82"/>
      <c r="H1687" s="71"/>
      <c r="I1687" s="72"/>
      <c r="J1687" s="72"/>
      <c r="K1687" s="73"/>
      <c r="L1687" s="72"/>
      <c r="M1687" s="64" t="str">
        <f t="shared" si="62"/>
        <v/>
      </c>
      <c r="N1687" s="65" t="str">
        <f t="shared" si="63"/>
        <v/>
      </c>
      <c r="O1687" s="76"/>
      <c r="P1687" s="77"/>
      <c r="Q1687" s="76"/>
    </row>
    <row r="1688" spans="2:17" ht="15" customHeight="1" x14ac:dyDescent="0.25">
      <c r="B1688" s="67"/>
      <c r="C1688" s="81"/>
      <c r="D1688" s="82"/>
      <c r="E1688" s="63" t="str">
        <f>IF($C1688&lt;&gt;"",VLOOKUP($C1688,T_Etablissements[#All],2,0),"")</f>
        <v/>
      </c>
      <c r="F1688" s="81"/>
      <c r="G1688" s="82"/>
      <c r="H1688" s="71"/>
      <c r="I1688" s="72"/>
      <c r="J1688" s="72"/>
      <c r="K1688" s="73"/>
      <c r="L1688" s="72"/>
      <c r="M1688" s="64" t="str">
        <f t="shared" si="62"/>
        <v/>
      </c>
      <c r="N1688" s="65" t="str">
        <f t="shared" si="63"/>
        <v/>
      </c>
      <c r="O1688" s="76"/>
      <c r="P1688" s="77"/>
      <c r="Q1688" s="76"/>
    </row>
    <row r="1689" spans="2:17" ht="15" customHeight="1" x14ac:dyDescent="0.25">
      <c r="B1689" s="67"/>
      <c r="C1689" s="81"/>
      <c r="D1689" s="82"/>
      <c r="E1689" s="63" t="str">
        <f>IF($C1689&lt;&gt;"",VLOOKUP($C1689,T_Etablissements[#All],2,0),"")</f>
        <v/>
      </c>
      <c r="F1689" s="81"/>
      <c r="G1689" s="82"/>
      <c r="H1689" s="71"/>
      <c r="I1689" s="72"/>
      <c r="J1689" s="72"/>
      <c r="K1689" s="73"/>
      <c r="L1689" s="72"/>
      <c r="M1689" s="64" t="str">
        <f t="shared" si="62"/>
        <v/>
      </c>
      <c r="N1689" s="65" t="str">
        <f t="shared" si="63"/>
        <v/>
      </c>
      <c r="O1689" s="76"/>
      <c r="P1689" s="77"/>
      <c r="Q1689" s="76"/>
    </row>
    <row r="1690" spans="2:17" ht="15" customHeight="1" x14ac:dyDescent="0.25">
      <c r="B1690" s="67"/>
      <c r="C1690" s="81"/>
      <c r="D1690" s="82"/>
      <c r="E1690" s="63" t="str">
        <f>IF($C1690&lt;&gt;"",VLOOKUP($C1690,T_Etablissements[#All],2,0),"")</f>
        <v/>
      </c>
      <c r="F1690" s="81"/>
      <c r="G1690" s="82"/>
      <c r="H1690" s="71"/>
      <c r="I1690" s="72"/>
      <c r="J1690" s="72"/>
      <c r="K1690" s="73"/>
      <c r="L1690" s="72"/>
      <c r="M1690" s="64" t="str">
        <f t="shared" si="62"/>
        <v/>
      </c>
      <c r="N1690" s="65" t="str">
        <f t="shared" si="63"/>
        <v/>
      </c>
      <c r="O1690" s="76"/>
      <c r="P1690" s="77"/>
      <c r="Q1690" s="76"/>
    </row>
    <row r="1691" spans="2:17" ht="15" customHeight="1" x14ac:dyDescent="0.25">
      <c r="B1691" s="67"/>
      <c r="C1691" s="81"/>
      <c r="D1691" s="82"/>
      <c r="E1691" s="63" t="str">
        <f>IF($C1691&lt;&gt;"",VLOOKUP($C1691,T_Etablissements[#All],2,0),"")</f>
        <v/>
      </c>
      <c r="F1691" s="81"/>
      <c r="G1691" s="82"/>
      <c r="H1691" s="71"/>
      <c r="I1691" s="72"/>
      <c r="J1691" s="72"/>
      <c r="K1691" s="73"/>
      <c r="L1691" s="72"/>
      <c r="M1691" s="64" t="str">
        <f t="shared" si="62"/>
        <v/>
      </c>
      <c r="N1691" s="65" t="str">
        <f t="shared" si="63"/>
        <v/>
      </c>
      <c r="O1691" s="76"/>
      <c r="P1691" s="77"/>
      <c r="Q1691" s="76"/>
    </row>
    <row r="1692" spans="2:17" ht="15" customHeight="1" x14ac:dyDescent="0.25">
      <c r="B1692" s="67"/>
      <c r="C1692" s="81"/>
      <c r="D1692" s="82"/>
      <c r="E1692" s="63" t="str">
        <f>IF($C1692&lt;&gt;"",VLOOKUP($C1692,T_Etablissements[#All],2,0),"")</f>
        <v/>
      </c>
      <c r="F1692" s="81"/>
      <c r="G1692" s="82"/>
      <c r="H1692" s="71"/>
      <c r="I1692" s="72"/>
      <c r="J1692" s="72"/>
      <c r="K1692" s="73"/>
      <c r="L1692" s="72"/>
      <c r="M1692" s="64" t="str">
        <f t="shared" si="62"/>
        <v/>
      </c>
      <c r="N1692" s="65" t="str">
        <f t="shared" si="63"/>
        <v/>
      </c>
      <c r="O1692" s="76"/>
      <c r="P1692" s="77"/>
      <c r="Q1692" s="76"/>
    </row>
    <row r="1693" spans="2:17" ht="15" customHeight="1" x14ac:dyDescent="0.25">
      <c r="B1693" s="67"/>
      <c r="C1693" s="81"/>
      <c r="D1693" s="82"/>
      <c r="E1693" s="63" t="str">
        <f>IF($C1693&lt;&gt;"",VLOOKUP($C1693,T_Etablissements[#All],2,0),"")</f>
        <v/>
      </c>
      <c r="F1693" s="81"/>
      <c r="G1693" s="82"/>
      <c r="H1693" s="71"/>
      <c r="I1693" s="72"/>
      <c r="J1693" s="72"/>
      <c r="K1693" s="73"/>
      <c r="L1693" s="72"/>
      <c r="M1693" s="64" t="str">
        <f t="shared" si="62"/>
        <v/>
      </c>
      <c r="N1693" s="65" t="str">
        <f t="shared" si="63"/>
        <v/>
      </c>
      <c r="O1693" s="76"/>
      <c r="P1693" s="77"/>
      <c r="Q1693" s="76"/>
    </row>
    <row r="1694" spans="2:17" ht="15" customHeight="1" x14ac:dyDescent="0.25">
      <c r="B1694" s="67"/>
      <c r="C1694" s="81"/>
      <c r="D1694" s="82"/>
      <c r="E1694" s="63" t="str">
        <f>IF($C1694&lt;&gt;"",VLOOKUP($C1694,T_Etablissements[#All],2,0),"")</f>
        <v/>
      </c>
      <c r="F1694" s="81"/>
      <c r="G1694" s="82"/>
      <c r="H1694" s="71"/>
      <c r="I1694" s="72"/>
      <c r="J1694" s="72"/>
      <c r="K1694" s="73"/>
      <c r="L1694" s="72"/>
      <c r="M1694" s="64" t="str">
        <f t="shared" si="62"/>
        <v/>
      </c>
      <c r="N1694" s="65" t="str">
        <f t="shared" si="63"/>
        <v/>
      </c>
      <c r="O1694" s="76"/>
      <c r="P1694" s="77"/>
      <c r="Q1694" s="76"/>
    </row>
    <row r="1695" spans="2:17" ht="15" customHeight="1" x14ac:dyDescent="0.25">
      <c r="B1695" s="67"/>
      <c r="C1695" s="81"/>
      <c r="D1695" s="82"/>
      <c r="E1695" s="63" t="str">
        <f>IF($C1695&lt;&gt;"",VLOOKUP($C1695,T_Etablissements[#All],2,0),"")</f>
        <v/>
      </c>
      <c r="F1695" s="81"/>
      <c r="G1695" s="82"/>
      <c r="H1695" s="71"/>
      <c r="I1695" s="72"/>
      <c r="J1695" s="72"/>
      <c r="K1695" s="73"/>
      <c r="L1695" s="72"/>
      <c r="M1695" s="64" t="str">
        <f t="shared" si="62"/>
        <v/>
      </c>
      <c r="N1695" s="65" t="str">
        <f t="shared" si="63"/>
        <v/>
      </c>
      <c r="O1695" s="76"/>
      <c r="P1695" s="77"/>
      <c r="Q1695" s="76"/>
    </row>
    <row r="1696" spans="2:17" ht="15" customHeight="1" x14ac:dyDescent="0.25">
      <c r="B1696" s="67"/>
      <c r="C1696" s="81"/>
      <c r="D1696" s="82"/>
      <c r="E1696" s="63" t="str">
        <f>IF($C1696&lt;&gt;"",VLOOKUP($C1696,T_Etablissements[#All],2,0),"")</f>
        <v/>
      </c>
      <c r="F1696" s="81"/>
      <c r="G1696" s="82"/>
      <c r="H1696" s="71"/>
      <c r="I1696" s="72"/>
      <c r="J1696" s="72"/>
      <c r="K1696" s="73"/>
      <c r="L1696" s="72"/>
      <c r="M1696" s="64" t="str">
        <f t="shared" si="62"/>
        <v/>
      </c>
      <c r="N1696" s="65" t="str">
        <f t="shared" si="63"/>
        <v/>
      </c>
      <c r="O1696" s="76"/>
      <c r="P1696" s="77"/>
      <c r="Q1696" s="76"/>
    </row>
    <row r="1697" spans="2:17" ht="15" customHeight="1" x14ac:dyDescent="0.25">
      <c r="B1697" s="67"/>
      <c r="C1697" s="81"/>
      <c r="D1697" s="82"/>
      <c r="E1697" s="63" t="str">
        <f>IF($C1697&lt;&gt;"",VLOOKUP($C1697,T_Etablissements[#All],2,0),"")</f>
        <v/>
      </c>
      <c r="F1697" s="81"/>
      <c r="G1697" s="82"/>
      <c r="H1697" s="71"/>
      <c r="I1697" s="72"/>
      <c r="J1697" s="72"/>
      <c r="K1697" s="73"/>
      <c r="L1697" s="72"/>
      <c r="M1697" s="64" t="str">
        <f t="shared" si="62"/>
        <v/>
      </c>
      <c r="N1697" s="65" t="str">
        <f t="shared" si="63"/>
        <v/>
      </c>
      <c r="O1697" s="76"/>
      <c r="P1697" s="77"/>
      <c r="Q1697" s="76"/>
    </row>
    <row r="1698" spans="2:17" ht="15" customHeight="1" x14ac:dyDescent="0.25">
      <c r="B1698" s="67"/>
      <c r="C1698" s="81"/>
      <c r="D1698" s="82"/>
      <c r="E1698" s="63" t="str">
        <f>IF($C1698&lt;&gt;"",VLOOKUP($C1698,T_Etablissements[#All],2,0),"")</f>
        <v/>
      </c>
      <c r="F1698" s="81"/>
      <c r="G1698" s="82"/>
      <c r="H1698" s="71"/>
      <c r="I1698" s="72"/>
      <c r="J1698" s="72"/>
      <c r="K1698" s="73"/>
      <c r="L1698" s="72"/>
      <c r="M1698" s="64" t="str">
        <f t="shared" si="62"/>
        <v/>
      </c>
      <c r="N1698" s="65" t="str">
        <f t="shared" si="63"/>
        <v/>
      </c>
      <c r="O1698" s="76"/>
      <c r="P1698" s="77"/>
      <c r="Q1698" s="76"/>
    </row>
    <row r="1699" spans="2:17" ht="15" customHeight="1" x14ac:dyDescent="0.25">
      <c r="B1699" s="67"/>
      <c r="C1699" s="81"/>
      <c r="D1699" s="82"/>
      <c r="E1699" s="63" t="str">
        <f>IF($C1699&lt;&gt;"",VLOOKUP($C1699,T_Etablissements[#All],2,0),"")</f>
        <v/>
      </c>
      <c r="F1699" s="81"/>
      <c r="G1699" s="82"/>
      <c r="H1699" s="71"/>
      <c r="I1699" s="72"/>
      <c r="J1699" s="72"/>
      <c r="K1699" s="73"/>
      <c r="L1699" s="72"/>
      <c r="M1699" s="64" t="str">
        <f t="shared" si="62"/>
        <v/>
      </c>
      <c r="N1699" s="65" t="str">
        <f t="shared" si="63"/>
        <v/>
      </c>
      <c r="O1699" s="76"/>
      <c r="P1699" s="77"/>
      <c r="Q1699" s="76"/>
    </row>
    <row r="1700" spans="2:17" ht="15" customHeight="1" x14ac:dyDescent="0.25">
      <c r="B1700" s="67"/>
      <c r="C1700" s="81"/>
      <c r="D1700" s="82"/>
      <c r="E1700" s="63" t="str">
        <f>IF($C1700&lt;&gt;"",VLOOKUP($C1700,T_Etablissements[#All],2,0),"")</f>
        <v/>
      </c>
      <c r="F1700" s="81"/>
      <c r="G1700" s="82"/>
      <c r="H1700" s="71"/>
      <c r="I1700" s="72"/>
      <c r="J1700" s="72"/>
      <c r="K1700" s="73"/>
      <c r="L1700" s="72"/>
      <c r="M1700" s="64" t="str">
        <f t="shared" si="62"/>
        <v/>
      </c>
      <c r="N1700" s="65" t="str">
        <f t="shared" si="63"/>
        <v/>
      </c>
      <c r="O1700" s="76"/>
      <c r="P1700" s="77"/>
      <c r="Q1700" s="76"/>
    </row>
    <row r="1701" spans="2:17" ht="15" customHeight="1" x14ac:dyDescent="0.25">
      <c r="B1701" s="67"/>
      <c r="C1701" s="81"/>
      <c r="D1701" s="82"/>
      <c r="E1701" s="63" t="str">
        <f>IF($C1701&lt;&gt;"",VLOOKUP($C1701,T_Etablissements[#All],2,0),"")</f>
        <v/>
      </c>
      <c r="F1701" s="81"/>
      <c r="G1701" s="82"/>
      <c r="H1701" s="71"/>
      <c r="I1701" s="72"/>
      <c r="J1701" s="72"/>
      <c r="K1701" s="73"/>
      <c r="L1701" s="72"/>
      <c r="M1701" s="64" t="str">
        <f t="shared" si="62"/>
        <v/>
      </c>
      <c r="N1701" s="65" t="str">
        <f t="shared" si="63"/>
        <v/>
      </c>
      <c r="O1701" s="76"/>
      <c r="P1701" s="77"/>
      <c r="Q1701" s="76"/>
    </row>
    <row r="1702" spans="2:17" ht="15" customHeight="1" x14ac:dyDescent="0.25">
      <c r="B1702" s="67"/>
      <c r="C1702" s="81"/>
      <c r="D1702" s="82"/>
      <c r="E1702" s="63" t="str">
        <f>IF($C1702&lt;&gt;"",VLOOKUP($C1702,T_Etablissements[#All],2,0),"")</f>
        <v/>
      </c>
      <c r="F1702" s="81"/>
      <c r="G1702" s="82"/>
      <c r="H1702" s="71"/>
      <c r="I1702" s="72"/>
      <c r="J1702" s="72"/>
      <c r="K1702" s="73"/>
      <c r="L1702" s="72"/>
      <c r="M1702" s="64" t="str">
        <f t="shared" si="62"/>
        <v/>
      </c>
      <c r="N1702" s="65" t="str">
        <f t="shared" si="63"/>
        <v/>
      </c>
      <c r="O1702" s="76"/>
      <c r="P1702" s="77"/>
      <c r="Q1702" s="76"/>
    </row>
    <row r="1703" spans="2:17" ht="15" customHeight="1" x14ac:dyDescent="0.25">
      <c r="B1703" s="67"/>
      <c r="C1703" s="81"/>
      <c r="D1703" s="82"/>
      <c r="E1703" s="63" t="str">
        <f>IF($C1703&lt;&gt;"",VLOOKUP($C1703,T_Etablissements[#All],2,0),"")</f>
        <v/>
      </c>
      <c r="F1703" s="81"/>
      <c r="G1703" s="82"/>
      <c r="H1703" s="71"/>
      <c r="I1703" s="72"/>
      <c r="J1703" s="72"/>
      <c r="K1703" s="73"/>
      <c r="L1703" s="72"/>
      <c r="M1703" s="64" t="str">
        <f t="shared" si="62"/>
        <v/>
      </c>
      <c r="N1703" s="65" t="str">
        <f t="shared" si="63"/>
        <v/>
      </c>
      <c r="O1703" s="76"/>
      <c r="P1703" s="77"/>
      <c r="Q1703" s="76"/>
    </row>
    <row r="1704" spans="2:17" ht="15" customHeight="1" x14ac:dyDescent="0.25">
      <c r="B1704" s="67"/>
      <c r="C1704" s="81"/>
      <c r="D1704" s="82"/>
      <c r="E1704" s="63" t="str">
        <f>IF($C1704&lt;&gt;"",VLOOKUP($C1704,T_Etablissements[#All],2,0),"")</f>
        <v/>
      </c>
      <c r="F1704" s="81"/>
      <c r="G1704" s="82"/>
      <c r="H1704" s="71"/>
      <c r="I1704" s="72"/>
      <c r="J1704" s="72"/>
      <c r="K1704" s="73"/>
      <c r="L1704" s="72"/>
      <c r="M1704" s="64" t="str">
        <f t="shared" si="62"/>
        <v/>
      </c>
      <c r="N1704" s="65" t="str">
        <f t="shared" si="63"/>
        <v/>
      </c>
      <c r="O1704" s="76"/>
      <c r="P1704" s="77"/>
      <c r="Q1704" s="76"/>
    </row>
    <row r="1705" spans="2:17" ht="15" customHeight="1" x14ac:dyDescent="0.25">
      <c r="B1705" s="67"/>
      <c r="C1705" s="81"/>
      <c r="D1705" s="82"/>
      <c r="E1705" s="63" t="str">
        <f>IF($C1705&lt;&gt;"",VLOOKUP($C1705,T_Etablissements[#All],2,0),"")</f>
        <v/>
      </c>
      <c r="F1705" s="81"/>
      <c r="G1705" s="82"/>
      <c r="H1705" s="71"/>
      <c r="I1705" s="72"/>
      <c r="J1705" s="72"/>
      <c r="K1705" s="73"/>
      <c r="L1705" s="72"/>
      <c r="M1705" s="64" t="str">
        <f t="shared" si="62"/>
        <v/>
      </c>
      <c r="N1705" s="65" t="str">
        <f t="shared" si="63"/>
        <v/>
      </c>
      <c r="O1705" s="76"/>
      <c r="P1705" s="77"/>
      <c r="Q1705" s="76"/>
    </row>
    <row r="1706" spans="2:17" ht="15" customHeight="1" x14ac:dyDescent="0.25">
      <c r="B1706" s="67"/>
      <c r="C1706" s="81"/>
      <c r="D1706" s="82"/>
      <c r="E1706" s="63" t="str">
        <f>IF($C1706&lt;&gt;"",VLOOKUP($C1706,T_Etablissements[#All],2,0),"")</f>
        <v/>
      </c>
      <c r="F1706" s="81"/>
      <c r="G1706" s="82"/>
      <c r="H1706" s="71"/>
      <c r="I1706" s="72"/>
      <c r="J1706" s="72"/>
      <c r="K1706" s="73"/>
      <c r="L1706" s="72"/>
      <c r="M1706" s="64" t="str">
        <f t="shared" si="62"/>
        <v/>
      </c>
      <c r="N1706" s="65" t="str">
        <f t="shared" si="63"/>
        <v/>
      </c>
      <c r="O1706" s="76"/>
      <c r="P1706" s="77"/>
      <c r="Q1706" s="76"/>
    </row>
    <row r="1707" spans="2:17" ht="15" customHeight="1" x14ac:dyDescent="0.25">
      <c r="B1707" s="67"/>
      <c r="C1707" s="81"/>
      <c r="D1707" s="82"/>
      <c r="E1707" s="63" t="str">
        <f>IF($C1707&lt;&gt;"",VLOOKUP($C1707,T_Etablissements[#All],2,0),"")</f>
        <v/>
      </c>
      <c r="F1707" s="81"/>
      <c r="G1707" s="82"/>
      <c r="H1707" s="71"/>
      <c r="I1707" s="72"/>
      <c r="J1707" s="72"/>
      <c r="K1707" s="73"/>
      <c r="L1707" s="72"/>
      <c r="M1707" s="64" t="str">
        <f t="shared" si="62"/>
        <v/>
      </c>
      <c r="N1707" s="65" t="str">
        <f t="shared" si="63"/>
        <v/>
      </c>
      <c r="O1707" s="76"/>
      <c r="P1707" s="77"/>
      <c r="Q1707" s="76"/>
    </row>
    <row r="1708" spans="2:17" ht="15" customHeight="1" x14ac:dyDescent="0.25">
      <c r="B1708" s="67"/>
      <c r="C1708" s="81"/>
      <c r="D1708" s="82"/>
      <c r="E1708" s="63" t="str">
        <f>IF($C1708&lt;&gt;"",VLOOKUP($C1708,T_Etablissements[#All],2,0),"")</f>
        <v/>
      </c>
      <c r="F1708" s="81"/>
      <c r="G1708" s="82"/>
      <c r="H1708" s="71"/>
      <c r="I1708" s="72"/>
      <c r="J1708" s="72"/>
      <c r="K1708" s="73"/>
      <c r="L1708" s="72"/>
      <c r="M1708" s="64" t="str">
        <f t="shared" ref="M1708:M1771" si="64">IF($L1708&lt;&gt;"",YEARFRAC($J1708,$L1708,4)*12,"")</f>
        <v/>
      </c>
      <c r="N1708" s="65" t="str">
        <f t="shared" ref="N1708:N1771" si="65">IF($L1708&lt;&gt;"",$K1708/12*(YEARFRAC($J1708,$L1708,4)*12),"")</f>
        <v/>
      </c>
      <c r="O1708" s="76"/>
      <c r="P1708" s="77"/>
      <c r="Q1708" s="76"/>
    </row>
    <row r="1709" spans="2:17" ht="15" customHeight="1" x14ac:dyDescent="0.25">
      <c r="B1709" s="67"/>
      <c r="C1709" s="81"/>
      <c r="D1709" s="82"/>
      <c r="E1709" s="63" t="str">
        <f>IF($C1709&lt;&gt;"",VLOOKUP($C1709,T_Etablissements[#All],2,0),"")</f>
        <v/>
      </c>
      <c r="F1709" s="81"/>
      <c r="G1709" s="82"/>
      <c r="H1709" s="71"/>
      <c r="I1709" s="72"/>
      <c r="J1709" s="72"/>
      <c r="K1709" s="73"/>
      <c r="L1709" s="72"/>
      <c r="M1709" s="64" t="str">
        <f t="shared" si="64"/>
        <v/>
      </c>
      <c r="N1709" s="65" t="str">
        <f t="shared" si="65"/>
        <v/>
      </c>
      <c r="O1709" s="76"/>
      <c r="P1709" s="77"/>
      <c r="Q1709" s="76"/>
    </row>
    <row r="1710" spans="2:17" ht="15" customHeight="1" x14ac:dyDescent="0.25">
      <c r="B1710" s="67"/>
      <c r="C1710" s="81"/>
      <c r="D1710" s="82"/>
      <c r="E1710" s="63" t="str">
        <f>IF($C1710&lt;&gt;"",VLOOKUP($C1710,T_Etablissements[#All],2,0),"")</f>
        <v/>
      </c>
      <c r="F1710" s="81"/>
      <c r="G1710" s="82"/>
      <c r="H1710" s="71"/>
      <c r="I1710" s="72"/>
      <c r="J1710" s="72"/>
      <c r="K1710" s="73"/>
      <c r="L1710" s="72"/>
      <c r="M1710" s="64" t="str">
        <f t="shared" si="64"/>
        <v/>
      </c>
      <c r="N1710" s="65" t="str">
        <f t="shared" si="65"/>
        <v/>
      </c>
      <c r="O1710" s="76"/>
      <c r="P1710" s="77"/>
      <c r="Q1710" s="76"/>
    </row>
    <row r="1711" spans="2:17" ht="15" customHeight="1" x14ac:dyDescent="0.25">
      <c r="B1711" s="67"/>
      <c r="C1711" s="81"/>
      <c r="D1711" s="82"/>
      <c r="E1711" s="63" t="str">
        <f>IF($C1711&lt;&gt;"",VLOOKUP($C1711,T_Etablissements[#All],2,0),"")</f>
        <v/>
      </c>
      <c r="F1711" s="81"/>
      <c r="G1711" s="82"/>
      <c r="H1711" s="71"/>
      <c r="I1711" s="72"/>
      <c r="J1711" s="72"/>
      <c r="K1711" s="73"/>
      <c r="L1711" s="72"/>
      <c r="M1711" s="64" t="str">
        <f t="shared" si="64"/>
        <v/>
      </c>
      <c r="N1711" s="65" t="str">
        <f t="shared" si="65"/>
        <v/>
      </c>
      <c r="O1711" s="76"/>
      <c r="P1711" s="77"/>
      <c r="Q1711" s="76"/>
    </row>
    <row r="1712" spans="2:17" ht="15" customHeight="1" x14ac:dyDescent="0.25">
      <c r="B1712" s="67"/>
      <c r="C1712" s="81"/>
      <c r="D1712" s="82"/>
      <c r="E1712" s="63" t="str">
        <f>IF($C1712&lt;&gt;"",VLOOKUP($C1712,T_Etablissements[#All],2,0),"")</f>
        <v/>
      </c>
      <c r="F1712" s="81"/>
      <c r="G1712" s="82"/>
      <c r="H1712" s="71"/>
      <c r="I1712" s="72"/>
      <c r="J1712" s="72"/>
      <c r="K1712" s="73"/>
      <c r="L1712" s="72"/>
      <c r="M1712" s="64" t="str">
        <f t="shared" si="64"/>
        <v/>
      </c>
      <c r="N1712" s="65" t="str">
        <f t="shared" si="65"/>
        <v/>
      </c>
      <c r="O1712" s="76"/>
      <c r="P1712" s="77"/>
      <c r="Q1712" s="76"/>
    </row>
    <row r="1713" spans="2:17" ht="15" customHeight="1" x14ac:dyDescent="0.25">
      <c r="B1713" s="67"/>
      <c r="C1713" s="81"/>
      <c r="D1713" s="82"/>
      <c r="E1713" s="63" t="str">
        <f>IF($C1713&lt;&gt;"",VLOOKUP($C1713,T_Etablissements[#All],2,0),"")</f>
        <v/>
      </c>
      <c r="F1713" s="81"/>
      <c r="G1713" s="82"/>
      <c r="H1713" s="71"/>
      <c r="I1713" s="72"/>
      <c r="J1713" s="72"/>
      <c r="K1713" s="73"/>
      <c r="L1713" s="72"/>
      <c r="M1713" s="64" t="str">
        <f t="shared" si="64"/>
        <v/>
      </c>
      <c r="N1713" s="65" t="str">
        <f t="shared" si="65"/>
        <v/>
      </c>
      <c r="O1713" s="76"/>
      <c r="P1713" s="77"/>
      <c r="Q1713" s="76"/>
    </row>
    <row r="1714" spans="2:17" ht="15" customHeight="1" x14ac:dyDescent="0.25">
      <c r="B1714" s="67"/>
      <c r="C1714" s="81"/>
      <c r="D1714" s="82"/>
      <c r="E1714" s="63" t="str">
        <f>IF($C1714&lt;&gt;"",VLOOKUP($C1714,T_Etablissements[#All],2,0),"")</f>
        <v/>
      </c>
      <c r="F1714" s="81"/>
      <c r="G1714" s="82"/>
      <c r="H1714" s="71"/>
      <c r="I1714" s="72"/>
      <c r="J1714" s="72"/>
      <c r="K1714" s="73"/>
      <c r="L1714" s="72"/>
      <c r="M1714" s="64" t="str">
        <f t="shared" si="64"/>
        <v/>
      </c>
      <c r="N1714" s="65" t="str">
        <f t="shared" si="65"/>
        <v/>
      </c>
      <c r="O1714" s="76"/>
      <c r="P1714" s="77"/>
      <c r="Q1714" s="76"/>
    </row>
    <row r="1715" spans="2:17" ht="15" customHeight="1" x14ac:dyDescent="0.25">
      <c r="B1715" s="67"/>
      <c r="C1715" s="81"/>
      <c r="D1715" s="82"/>
      <c r="E1715" s="63" t="str">
        <f>IF($C1715&lt;&gt;"",VLOOKUP($C1715,T_Etablissements[#All],2,0),"")</f>
        <v/>
      </c>
      <c r="F1715" s="81"/>
      <c r="G1715" s="82"/>
      <c r="H1715" s="71"/>
      <c r="I1715" s="72"/>
      <c r="J1715" s="72"/>
      <c r="K1715" s="73"/>
      <c r="L1715" s="72"/>
      <c r="M1715" s="64" t="str">
        <f t="shared" si="64"/>
        <v/>
      </c>
      <c r="N1715" s="65" t="str">
        <f t="shared" si="65"/>
        <v/>
      </c>
      <c r="O1715" s="76"/>
      <c r="P1715" s="77"/>
      <c r="Q1715" s="76"/>
    </row>
    <row r="1716" spans="2:17" ht="15" customHeight="1" x14ac:dyDescent="0.25">
      <c r="B1716" s="67"/>
      <c r="C1716" s="81"/>
      <c r="D1716" s="82"/>
      <c r="E1716" s="63" t="str">
        <f>IF($C1716&lt;&gt;"",VLOOKUP($C1716,T_Etablissements[#All],2,0),"")</f>
        <v/>
      </c>
      <c r="F1716" s="81"/>
      <c r="G1716" s="82"/>
      <c r="H1716" s="71"/>
      <c r="I1716" s="72"/>
      <c r="J1716" s="72"/>
      <c r="K1716" s="73"/>
      <c r="L1716" s="72"/>
      <c r="M1716" s="64" t="str">
        <f t="shared" si="64"/>
        <v/>
      </c>
      <c r="N1716" s="65" t="str">
        <f t="shared" si="65"/>
        <v/>
      </c>
      <c r="O1716" s="76"/>
      <c r="P1716" s="77"/>
      <c r="Q1716" s="76"/>
    </row>
    <row r="1717" spans="2:17" ht="15" customHeight="1" x14ac:dyDescent="0.25">
      <c r="B1717" s="67"/>
      <c r="C1717" s="81"/>
      <c r="D1717" s="82"/>
      <c r="E1717" s="63" t="str">
        <f>IF($C1717&lt;&gt;"",VLOOKUP($C1717,T_Etablissements[#All],2,0),"")</f>
        <v/>
      </c>
      <c r="F1717" s="81"/>
      <c r="G1717" s="82"/>
      <c r="H1717" s="71"/>
      <c r="I1717" s="72"/>
      <c r="J1717" s="72"/>
      <c r="K1717" s="73"/>
      <c r="L1717" s="72"/>
      <c r="M1717" s="64" t="str">
        <f t="shared" si="64"/>
        <v/>
      </c>
      <c r="N1717" s="65" t="str">
        <f t="shared" si="65"/>
        <v/>
      </c>
      <c r="O1717" s="76"/>
      <c r="P1717" s="77"/>
      <c r="Q1717" s="76"/>
    </row>
    <row r="1718" spans="2:17" ht="15" customHeight="1" x14ac:dyDescent="0.25">
      <c r="B1718" s="67"/>
      <c r="C1718" s="81"/>
      <c r="D1718" s="82"/>
      <c r="E1718" s="63" t="str">
        <f>IF($C1718&lt;&gt;"",VLOOKUP($C1718,T_Etablissements[#All],2,0),"")</f>
        <v/>
      </c>
      <c r="F1718" s="81"/>
      <c r="G1718" s="82"/>
      <c r="H1718" s="71"/>
      <c r="I1718" s="72"/>
      <c r="J1718" s="72"/>
      <c r="K1718" s="73"/>
      <c r="L1718" s="72"/>
      <c r="M1718" s="64" t="str">
        <f t="shared" si="64"/>
        <v/>
      </c>
      <c r="N1718" s="65" t="str">
        <f t="shared" si="65"/>
        <v/>
      </c>
      <c r="O1718" s="76"/>
      <c r="P1718" s="77"/>
      <c r="Q1718" s="76"/>
    </row>
    <row r="1719" spans="2:17" ht="15" customHeight="1" x14ac:dyDescent="0.25">
      <c r="B1719" s="67"/>
      <c r="C1719" s="81"/>
      <c r="D1719" s="82"/>
      <c r="E1719" s="63" t="str">
        <f>IF($C1719&lt;&gt;"",VLOOKUP($C1719,T_Etablissements[#All],2,0),"")</f>
        <v/>
      </c>
      <c r="F1719" s="81"/>
      <c r="G1719" s="82"/>
      <c r="H1719" s="71"/>
      <c r="I1719" s="72"/>
      <c r="J1719" s="72"/>
      <c r="K1719" s="73"/>
      <c r="L1719" s="72"/>
      <c r="M1719" s="64" t="str">
        <f t="shared" si="64"/>
        <v/>
      </c>
      <c r="N1719" s="65" t="str">
        <f t="shared" si="65"/>
        <v/>
      </c>
      <c r="O1719" s="76"/>
      <c r="P1719" s="77"/>
      <c r="Q1719" s="76"/>
    </row>
    <row r="1720" spans="2:17" ht="15" customHeight="1" x14ac:dyDescent="0.25">
      <c r="B1720" s="67"/>
      <c r="C1720" s="81"/>
      <c r="D1720" s="82"/>
      <c r="E1720" s="63" t="str">
        <f>IF($C1720&lt;&gt;"",VLOOKUP($C1720,T_Etablissements[#All],2,0),"")</f>
        <v/>
      </c>
      <c r="F1720" s="81"/>
      <c r="G1720" s="82"/>
      <c r="H1720" s="71"/>
      <c r="I1720" s="72"/>
      <c r="J1720" s="72"/>
      <c r="K1720" s="73"/>
      <c r="L1720" s="72"/>
      <c r="M1720" s="64" t="str">
        <f t="shared" si="64"/>
        <v/>
      </c>
      <c r="N1720" s="65" t="str">
        <f t="shared" si="65"/>
        <v/>
      </c>
      <c r="O1720" s="76"/>
      <c r="P1720" s="77"/>
      <c r="Q1720" s="76"/>
    </row>
    <row r="1721" spans="2:17" ht="15" customHeight="1" x14ac:dyDescent="0.25">
      <c r="B1721" s="67"/>
      <c r="C1721" s="81"/>
      <c r="D1721" s="82"/>
      <c r="E1721" s="63" t="str">
        <f>IF($C1721&lt;&gt;"",VLOOKUP($C1721,T_Etablissements[#All],2,0),"")</f>
        <v/>
      </c>
      <c r="F1721" s="81"/>
      <c r="G1721" s="82"/>
      <c r="H1721" s="71"/>
      <c r="I1721" s="72"/>
      <c r="J1721" s="72"/>
      <c r="K1721" s="73"/>
      <c r="L1721" s="72"/>
      <c r="M1721" s="64" t="str">
        <f t="shared" si="64"/>
        <v/>
      </c>
      <c r="N1721" s="65" t="str">
        <f t="shared" si="65"/>
        <v/>
      </c>
      <c r="O1721" s="76"/>
      <c r="P1721" s="77"/>
      <c r="Q1721" s="76"/>
    </row>
    <row r="1722" spans="2:17" ht="15" customHeight="1" x14ac:dyDescent="0.25">
      <c r="B1722" s="67"/>
      <c r="C1722" s="81"/>
      <c r="D1722" s="82"/>
      <c r="E1722" s="63" t="str">
        <f>IF($C1722&lt;&gt;"",VLOOKUP($C1722,T_Etablissements[#All],2,0),"")</f>
        <v/>
      </c>
      <c r="F1722" s="81"/>
      <c r="G1722" s="82"/>
      <c r="H1722" s="71"/>
      <c r="I1722" s="72"/>
      <c r="J1722" s="72"/>
      <c r="K1722" s="73"/>
      <c r="L1722" s="72"/>
      <c r="M1722" s="64" t="str">
        <f t="shared" si="64"/>
        <v/>
      </c>
      <c r="N1722" s="65" t="str">
        <f t="shared" si="65"/>
        <v/>
      </c>
      <c r="O1722" s="76"/>
      <c r="P1722" s="77"/>
      <c r="Q1722" s="76"/>
    </row>
    <row r="1723" spans="2:17" ht="15" customHeight="1" x14ac:dyDescent="0.25">
      <c r="B1723" s="67"/>
      <c r="C1723" s="81"/>
      <c r="D1723" s="82"/>
      <c r="E1723" s="63" t="str">
        <f>IF($C1723&lt;&gt;"",VLOOKUP($C1723,T_Etablissements[#All],2,0),"")</f>
        <v/>
      </c>
      <c r="F1723" s="81"/>
      <c r="G1723" s="82"/>
      <c r="H1723" s="71"/>
      <c r="I1723" s="72"/>
      <c r="J1723" s="72"/>
      <c r="K1723" s="73"/>
      <c r="L1723" s="72"/>
      <c r="M1723" s="64" t="str">
        <f t="shared" si="64"/>
        <v/>
      </c>
      <c r="N1723" s="65" t="str">
        <f t="shared" si="65"/>
        <v/>
      </c>
      <c r="O1723" s="76"/>
      <c r="P1723" s="77"/>
      <c r="Q1723" s="76"/>
    </row>
    <row r="1724" spans="2:17" ht="15" customHeight="1" x14ac:dyDescent="0.25">
      <c r="B1724" s="67"/>
      <c r="C1724" s="81"/>
      <c r="D1724" s="82"/>
      <c r="E1724" s="63" t="str">
        <f>IF($C1724&lt;&gt;"",VLOOKUP($C1724,T_Etablissements[#All],2,0),"")</f>
        <v/>
      </c>
      <c r="F1724" s="81"/>
      <c r="G1724" s="82"/>
      <c r="H1724" s="71"/>
      <c r="I1724" s="72"/>
      <c r="J1724" s="72"/>
      <c r="K1724" s="73"/>
      <c r="L1724" s="72"/>
      <c r="M1724" s="64" t="str">
        <f t="shared" si="64"/>
        <v/>
      </c>
      <c r="N1724" s="65" t="str">
        <f t="shared" si="65"/>
        <v/>
      </c>
      <c r="O1724" s="76"/>
      <c r="P1724" s="77"/>
      <c r="Q1724" s="76"/>
    </row>
    <row r="1725" spans="2:17" ht="15" customHeight="1" x14ac:dyDescent="0.25">
      <c r="B1725" s="67"/>
      <c r="C1725" s="81"/>
      <c r="D1725" s="82"/>
      <c r="E1725" s="63" t="str">
        <f>IF($C1725&lt;&gt;"",VLOOKUP($C1725,T_Etablissements[#All],2,0),"")</f>
        <v/>
      </c>
      <c r="F1725" s="81"/>
      <c r="G1725" s="82"/>
      <c r="H1725" s="71"/>
      <c r="I1725" s="72"/>
      <c r="J1725" s="72"/>
      <c r="K1725" s="73"/>
      <c r="L1725" s="72"/>
      <c r="M1725" s="64" t="str">
        <f t="shared" si="64"/>
        <v/>
      </c>
      <c r="N1725" s="65" t="str">
        <f t="shared" si="65"/>
        <v/>
      </c>
      <c r="O1725" s="76"/>
      <c r="P1725" s="77"/>
      <c r="Q1725" s="76"/>
    </row>
    <row r="1726" spans="2:17" ht="15" customHeight="1" x14ac:dyDescent="0.25">
      <c r="B1726" s="67"/>
      <c r="C1726" s="81"/>
      <c r="D1726" s="82"/>
      <c r="E1726" s="63" t="str">
        <f>IF($C1726&lt;&gt;"",VLOOKUP($C1726,T_Etablissements[#All],2,0),"")</f>
        <v/>
      </c>
      <c r="F1726" s="81"/>
      <c r="G1726" s="82"/>
      <c r="H1726" s="71"/>
      <c r="I1726" s="72"/>
      <c r="J1726" s="72"/>
      <c r="K1726" s="73"/>
      <c r="L1726" s="72"/>
      <c r="M1726" s="64" t="str">
        <f t="shared" si="64"/>
        <v/>
      </c>
      <c r="N1726" s="65" t="str">
        <f t="shared" si="65"/>
        <v/>
      </c>
      <c r="O1726" s="76"/>
      <c r="P1726" s="77"/>
      <c r="Q1726" s="76"/>
    </row>
    <row r="1727" spans="2:17" ht="15" customHeight="1" x14ac:dyDescent="0.25">
      <c r="B1727" s="67"/>
      <c r="C1727" s="81"/>
      <c r="D1727" s="82"/>
      <c r="E1727" s="63" t="str">
        <f>IF($C1727&lt;&gt;"",VLOOKUP($C1727,T_Etablissements[#All],2,0),"")</f>
        <v/>
      </c>
      <c r="F1727" s="81"/>
      <c r="G1727" s="82"/>
      <c r="H1727" s="71"/>
      <c r="I1727" s="72"/>
      <c r="J1727" s="72"/>
      <c r="K1727" s="73"/>
      <c r="L1727" s="72"/>
      <c r="M1727" s="64" t="str">
        <f t="shared" si="64"/>
        <v/>
      </c>
      <c r="N1727" s="65" t="str">
        <f t="shared" si="65"/>
        <v/>
      </c>
      <c r="O1727" s="76"/>
      <c r="P1727" s="77"/>
      <c r="Q1727" s="76"/>
    </row>
    <row r="1728" spans="2:17" ht="15" customHeight="1" x14ac:dyDescent="0.25">
      <c r="B1728" s="67"/>
      <c r="C1728" s="81"/>
      <c r="D1728" s="82"/>
      <c r="E1728" s="63" t="str">
        <f>IF($C1728&lt;&gt;"",VLOOKUP($C1728,T_Etablissements[#All],2,0),"")</f>
        <v/>
      </c>
      <c r="F1728" s="81"/>
      <c r="G1728" s="82"/>
      <c r="H1728" s="71"/>
      <c r="I1728" s="72"/>
      <c r="J1728" s="72"/>
      <c r="K1728" s="73"/>
      <c r="L1728" s="72"/>
      <c r="M1728" s="64" t="str">
        <f t="shared" si="64"/>
        <v/>
      </c>
      <c r="N1728" s="65" t="str">
        <f t="shared" si="65"/>
        <v/>
      </c>
      <c r="O1728" s="76"/>
      <c r="P1728" s="77"/>
      <c r="Q1728" s="76"/>
    </row>
    <row r="1729" spans="2:17" ht="15" customHeight="1" x14ac:dyDescent="0.25">
      <c r="B1729" s="67"/>
      <c r="C1729" s="81"/>
      <c r="D1729" s="82"/>
      <c r="E1729" s="63" t="str">
        <f>IF($C1729&lt;&gt;"",VLOOKUP($C1729,T_Etablissements[#All],2,0),"")</f>
        <v/>
      </c>
      <c r="F1729" s="81"/>
      <c r="G1729" s="82"/>
      <c r="H1729" s="71"/>
      <c r="I1729" s="72"/>
      <c r="J1729" s="72"/>
      <c r="K1729" s="73"/>
      <c r="L1729" s="72"/>
      <c r="M1729" s="64" t="str">
        <f t="shared" si="64"/>
        <v/>
      </c>
      <c r="N1729" s="65" t="str">
        <f t="shared" si="65"/>
        <v/>
      </c>
      <c r="O1729" s="76"/>
      <c r="P1729" s="77"/>
      <c r="Q1729" s="76"/>
    </row>
    <row r="1730" spans="2:17" ht="15" customHeight="1" x14ac:dyDescent="0.25">
      <c r="B1730" s="67"/>
      <c r="C1730" s="81"/>
      <c r="D1730" s="82"/>
      <c r="E1730" s="63" t="str">
        <f>IF($C1730&lt;&gt;"",VLOOKUP($C1730,T_Etablissements[#All],2,0),"")</f>
        <v/>
      </c>
      <c r="F1730" s="81"/>
      <c r="G1730" s="82"/>
      <c r="H1730" s="71"/>
      <c r="I1730" s="72"/>
      <c r="J1730" s="72"/>
      <c r="K1730" s="73"/>
      <c r="L1730" s="72"/>
      <c r="M1730" s="64" t="str">
        <f t="shared" si="64"/>
        <v/>
      </c>
      <c r="N1730" s="65" t="str">
        <f t="shared" si="65"/>
        <v/>
      </c>
      <c r="O1730" s="76"/>
      <c r="P1730" s="77"/>
      <c r="Q1730" s="76"/>
    </row>
    <row r="1731" spans="2:17" ht="15" customHeight="1" x14ac:dyDescent="0.25">
      <c r="B1731" s="67"/>
      <c r="C1731" s="81"/>
      <c r="D1731" s="82"/>
      <c r="E1731" s="63" t="str">
        <f>IF($C1731&lt;&gt;"",VLOOKUP($C1731,T_Etablissements[#All],2,0),"")</f>
        <v/>
      </c>
      <c r="F1731" s="81"/>
      <c r="G1731" s="82"/>
      <c r="H1731" s="71"/>
      <c r="I1731" s="72"/>
      <c r="J1731" s="72"/>
      <c r="K1731" s="73"/>
      <c r="L1731" s="72"/>
      <c r="M1731" s="64" t="str">
        <f t="shared" si="64"/>
        <v/>
      </c>
      <c r="N1731" s="65" t="str">
        <f t="shared" si="65"/>
        <v/>
      </c>
      <c r="O1731" s="76"/>
      <c r="P1731" s="77"/>
      <c r="Q1731" s="76"/>
    </row>
    <row r="1732" spans="2:17" ht="15" customHeight="1" x14ac:dyDescent="0.25">
      <c r="B1732" s="67"/>
      <c r="C1732" s="81"/>
      <c r="D1732" s="82"/>
      <c r="E1732" s="63" t="str">
        <f>IF($C1732&lt;&gt;"",VLOOKUP($C1732,T_Etablissements[#All],2,0),"")</f>
        <v/>
      </c>
      <c r="F1732" s="81"/>
      <c r="G1732" s="82"/>
      <c r="H1732" s="71"/>
      <c r="I1732" s="72"/>
      <c r="J1732" s="72"/>
      <c r="K1732" s="73"/>
      <c r="L1732" s="72"/>
      <c r="M1732" s="64" t="str">
        <f t="shared" si="64"/>
        <v/>
      </c>
      <c r="N1732" s="65" t="str">
        <f t="shared" si="65"/>
        <v/>
      </c>
      <c r="O1732" s="76"/>
      <c r="P1732" s="77"/>
      <c r="Q1732" s="76"/>
    </row>
    <row r="1733" spans="2:17" ht="15" customHeight="1" x14ac:dyDescent="0.25">
      <c r="B1733" s="67"/>
      <c r="C1733" s="81"/>
      <c r="D1733" s="82"/>
      <c r="E1733" s="63" t="str">
        <f>IF($C1733&lt;&gt;"",VLOOKUP($C1733,T_Etablissements[#All],2,0),"")</f>
        <v/>
      </c>
      <c r="F1733" s="81"/>
      <c r="G1733" s="82"/>
      <c r="H1733" s="71"/>
      <c r="I1733" s="72"/>
      <c r="J1733" s="72"/>
      <c r="K1733" s="73"/>
      <c r="L1733" s="72"/>
      <c r="M1733" s="64" t="str">
        <f t="shared" si="64"/>
        <v/>
      </c>
      <c r="N1733" s="65" t="str">
        <f t="shared" si="65"/>
        <v/>
      </c>
      <c r="O1733" s="76"/>
      <c r="P1733" s="77"/>
      <c r="Q1733" s="76"/>
    </row>
    <row r="1734" spans="2:17" ht="15" customHeight="1" x14ac:dyDescent="0.25">
      <c r="B1734" s="67"/>
      <c r="C1734" s="81"/>
      <c r="D1734" s="82"/>
      <c r="E1734" s="63" t="str">
        <f>IF($C1734&lt;&gt;"",VLOOKUP($C1734,T_Etablissements[#All],2,0),"")</f>
        <v/>
      </c>
      <c r="F1734" s="81"/>
      <c r="G1734" s="82"/>
      <c r="H1734" s="71"/>
      <c r="I1734" s="72"/>
      <c r="J1734" s="72"/>
      <c r="K1734" s="73"/>
      <c r="L1734" s="72"/>
      <c r="M1734" s="64" t="str">
        <f t="shared" si="64"/>
        <v/>
      </c>
      <c r="N1734" s="65" t="str">
        <f t="shared" si="65"/>
        <v/>
      </c>
      <c r="O1734" s="76"/>
      <c r="P1734" s="77"/>
      <c r="Q1734" s="76"/>
    </row>
    <row r="1735" spans="2:17" ht="15" customHeight="1" x14ac:dyDescent="0.25">
      <c r="B1735" s="67"/>
      <c r="C1735" s="81"/>
      <c r="D1735" s="82"/>
      <c r="E1735" s="63" t="str">
        <f>IF($C1735&lt;&gt;"",VLOOKUP($C1735,T_Etablissements[#All],2,0),"")</f>
        <v/>
      </c>
      <c r="F1735" s="81"/>
      <c r="G1735" s="82"/>
      <c r="H1735" s="71"/>
      <c r="I1735" s="72"/>
      <c r="J1735" s="72"/>
      <c r="K1735" s="73"/>
      <c r="L1735" s="72"/>
      <c r="M1735" s="64" t="str">
        <f t="shared" si="64"/>
        <v/>
      </c>
      <c r="N1735" s="65" t="str">
        <f t="shared" si="65"/>
        <v/>
      </c>
      <c r="O1735" s="76"/>
      <c r="P1735" s="77"/>
      <c r="Q1735" s="76"/>
    </row>
    <row r="1736" spans="2:17" ht="15" customHeight="1" x14ac:dyDescent="0.25">
      <c r="B1736" s="67"/>
      <c r="C1736" s="81"/>
      <c r="D1736" s="82"/>
      <c r="E1736" s="63" t="str">
        <f>IF($C1736&lt;&gt;"",VLOOKUP($C1736,T_Etablissements[#All],2,0),"")</f>
        <v/>
      </c>
      <c r="F1736" s="81"/>
      <c r="G1736" s="82"/>
      <c r="H1736" s="71"/>
      <c r="I1736" s="72"/>
      <c r="J1736" s="72"/>
      <c r="K1736" s="73"/>
      <c r="L1736" s="72"/>
      <c r="M1736" s="64" t="str">
        <f t="shared" si="64"/>
        <v/>
      </c>
      <c r="N1736" s="65" t="str">
        <f t="shared" si="65"/>
        <v/>
      </c>
      <c r="O1736" s="76"/>
      <c r="P1736" s="77"/>
      <c r="Q1736" s="76"/>
    </row>
    <row r="1737" spans="2:17" ht="15" customHeight="1" x14ac:dyDescent="0.25">
      <c r="B1737" s="67"/>
      <c r="C1737" s="81"/>
      <c r="D1737" s="82"/>
      <c r="E1737" s="63" t="str">
        <f>IF($C1737&lt;&gt;"",VLOOKUP($C1737,T_Etablissements[#All],2,0),"")</f>
        <v/>
      </c>
      <c r="F1737" s="81"/>
      <c r="G1737" s="82"/>
      <c r="H1737" s="71"/>
      <c r="I1737" s="72"/>
      <c r="J1737" s="72"/>
      <c r="K1737" s="73"/>
      <c r="L1737" s="72"/>
      <c r="M1737" s="64" t="str">
        <f t="shared" si="64"/>
        <v/>
      </c>
      <c r="N1737" s="65" t="str">
        <f t="shared" si="65"/>
        <v/>
      </c>
      <c r="O1737" s="76"/>
      <c r="P1737" s="77"/>
      <c r="Q1737" s="76"/>
    </row>
    <row r="1738" spans="2:17" ht="15" customHeight="1" x14ac:dyDescent="0.25">
      <c r="B1738" s="67"/>
      <c r="C1738" s="81"/>
      <c r="D1738" s="82"/>
      <c r="E1738" s="63" t="str">
        <f>IF($C1738&lt;&gt;"",VLOOKUP($C1738,T_Etablissements[#All],2,0),"")</f>
        <v/>
      </c>
      <c r="F1738" s="81"/>
      <c r="G1738" s="82"/>
      <c r="H1738" s="71"/>
      <c r="I1738" s="72"/>
      <c r="J1738" s="72"/>
      <c r="K1738" s="73"/>
      <c r="L1738" s="72"/>
      <c r="M1738" s="64" t="str">
        <f t="shared" si="64"/>
        <v/>
      </c>
      <c r="N1738" s="65" t="str">
        <f t="shared" si="65"/>
        <v/>
      </c>
      <c r="O1738" s="76"/>
      <c r="P1738" s="77"/>
      <c r="Q1738" s="76"/>
    </row>
    <row r="1739" spans="2:17" ht="15" customHeight="1" x14ac:dyDescent="0.25">
      <c r="B1739" s="67"/>
      <c r="C1739" s="81"/>
      <c r="D1739" s="82"/>
      <c r="E1739" s="63" t="str">
        <f>IF($C1739&lt;&gt;"",VLOOKUP($C1739,T_Etablissements[#All],2,0),"")</f>
        <v/>
      </c>
      <c r="F1739" s="81"/>
      <c r="G1739" s="82"/>
      <c r="H1739" s="71"/>
      <c r="I1739" s="72"/>
      <c r="J1739" s="72"/>
      <c r="K1739" s="73"/>
      <c r="L1739" s="72"/>
      <c r="M1739" s="64" t="str">
        <f t="shared" si="64"/>
        <v/>
      </c>
      <c r="N1739" s="65" t="str">
        <f t="shared" si="65"/>
        <v/>
      </c>
      <c r="O1739" s="76"/>
      <c r="P1739" s="77"/>
      <c r="Q1739" s="76"/>
    </row>
    <row r="1740" spans="2:17" ht="15" customHeight="1" x14ac:dyDescent="0.25">
      <c r="B1740" s="67"/>
      <c r="C1740" s="81"/>
      <c r="D1740" s="82"/>
      <c r="E1740" s="63" t="str">
        <f>IF($C1740&lt;&gt;"",VLOOKUP($C1740,T_Etablissements[#All],2,0),"")</f>
        <v/>
      </c>
      <c r="F1740" s="81"/>
      <c r="G1740" s="82"/>
      <c r="H1740" s="71"/>
      <c r="I1740" s="72"/>
      <c r="J1740" s="72"/>
      <c r="K1740" s="73"/>
      <c r="L1740" s="72"/>
      <c r="M1740" s="64" t="str">
        <f t="shared" si="64"/>
        <v/>
      </c>
      <c r="N1740" s="65" t="str">
        <f t="shared" si="65"/>
        <v/>
      </c>
      <c r="O1740" s="76"/>
      <c r="P1740" s="77"/>
      <c r="Q1740" s="76"/>
    </row>
    <row r="1741" spans="2:17" ht="15" customHeight="1" x14ac:dyDescent="0.25">
      <c r="B1741" s="67"/>
      <c r="C1741" s="81"/>
      <c r="D1741" s="82"/>
      <c r="E1741" s="63" t="str">
        <f>IF($C1741&lt;&gt;"",VLOOKUP($C1741,T_Etablissements[#All],2,0),"")</f>
        <v/>
      </c>
      <c r="F1741" s="81"/>
      <c r="G1741" s="82"/>
      <c r="H1741" s="71"/>
      <c r="I1741" s="72"/>
      <c r="J1741" s="72"/>
      <c r="K1741" s="73"/>
      <c r="L1741" s="72"/>
      <c r="M1741" s="64" t="str">
        <f t="shared" si="64"/>
        <v/>
      </c>
      <c r="N1741" s="65" t="str">
        <f t="shared" si="65"/>
        <v/>
      </c>
      <c r="O1741" s="76"/>
      <c r="P1741" s="77"/>
      <c r="Q1741" s="76"/>
    </row>
    <row r="1742" spans="2:17" ht="15" customHeight="1" x14ac:dyDescent="0.25">
      <c r="B1742" s="67"/>
      <c r="C1742" s="81"/>
      <c r="D1742" s="82"/>
      <c r="E1742" s="63" t="str">
        <f>IF($C1742&lt;&gt;"",VLOOKUP($C1742,T_Etablissements[#All],2,0),"")</f>
        <v/>
      </c>
      <c r="F1742" s="81"/>
      <c r="G1742" s="82"/>
      <c r="H1742" s="71"/>
      <c r="I1742" s="72"/>
      <c r="J1742" s="72"/>
      <c r="K1742" s="73"/>
      <c r="L1742" s="72"/>
      <c r="M1742" s="64" t="str">
        <f t="shared" si="64"/>
        <v/>
      </c>
      <c r="N1742" s="65" t="str">
        <f t="shared" si="65"/>
        <v/>
      </c>
      <c r="O1742" s="76"/>
      <c r="P1742" s="77"/>
      <c r="Q1742" s="76"/>
    </row>
    <row r="1743" spans="2:17" ht="15" customHeight="1" x14ac:dyDescent="0.25">
      <c r="B1743" s="67"/>
      <c r="C1743" s="81"/>
      <c r="D1743" s="82"/>
      <c r="E1743" s="63" t="str">
        <f>IF($C1743&lt;&gt;"",VLOOKUP($C1743,T_Etablissements[#All],2,0),"")</f>
        <v/>
      </c>
      <c r="F1743" s="81"/>
      <c r="G1743" s="82"/>
      <c r="H1743" s="71"/>
      <c r="I1743" s="72"/>
      <c r="J1743" s="72"/>
      <c r="K1743" s="73"/>
      <c r="L1743" s="72"/>
      <c r="M1743" s="64" t="str">
        <f t="shared" si="64"/>
        <v/>
      </c>
      <c r="N1743" s="65" t="str">
        <f t="shared" si="65"/>
        <v/>
      </c>
      <c r="O1743" s="76"/>
      <c r="P1743" s="77"/>
      <c r="Q1743" s="76"/>
    </row>
    <row r="1744" spans="2:17" ht="15" customHeight="1" x14ac:dyDescent="0.25">
      <c r="B1744" s="67"/>
      <c r="C1744" s="81"/>
      <c r="D1744" s="82"/>
      <c r="E1744" s="63" t="str">
        <f>IF($C1744&lt;&gt;"",VLOOKUP($C1744,T_Etablissements[#All],2,0),"")</f>
        <v/>
      </c>
      <c r="F1744" s="81"/>
      <c r="G1744" s="82"/>
      <c r="H1744" s="71"/>
      <c r="I1744" s="72"/>
      <c r="J1744" s="72"/>
      <c r="K1744" s="73"/>
      <c r="L1744" s="72"/>
      <c r="M1744" s="64" t="str">
        <f t="shared" si="64"/>
        <v/>
      </c>
      <c r="N1744" s="65" t="str">
        <f t="shared" si="65"/>
        <v/>
      </c>
      <c r="O1744" s="76"/>
      <c r="P1744" s="77"/>
      <c r="Q1744" s="76"/>
    </row>
    <row r="1745" spans="2:17" ht="15" customHeight="1" x14ac:dyDescent="0.25">
      <c r="B1745" s="67"/>
      <c r="C1745" s="81"/>
      <c r="D1745" s="82"/>
      <c r="E1745" s="63" t="str">
        <f>IF($C1745&lt;&gt;"",VLOOKUP($C1745,T_Etablissements[#All],2,0),"")</f>
        <v/>
      </c>
      <c r="F1745" s="81"/>
      <c r="G1745" s="82"/>
      <c r="H1745" s="71"/>
      <c r="I1745" s="72"/>
      <c r="J1745" s="72"/>
      <c r="K1745" s="73"/>
      <c r="L1745" s="72"/>
      <c r="M1745" s="64" t="str">
        <f t="shared" si="64"/>
        <v/>
      </c>
      <c r="N1745" s="65" t="str">
        <f t="shared" si="65"/>
        <v/>
      </c>
      <c r="O1745" s="76"/>
      <c r="P1745" s="77"/>
      <c r="Q1745" s="76"/>
    </row>
    <row r="1746" spans="2:17" ht="15" customHeight="1" x14ac:dyDescent="0.25">
      <c r="B1746" s="67"/>
      <c r="C1746" s="81"/>
      <c r="D1746" s="82"/>
      <c r="E1746" s="63" t="str">
        <f>IF($C1746&lt;&gt;"",VLOOKUP($C1746,T_Etablissements[#All],2,0),"")</f>
        <v/>
      </c>
      <c r="F1746" s="81"/>
      <c r="G1746" s="82"/>
      <c r="H1746" s="71"/>
      <c r="I1746" s="72"/>
      <c r="J1746" s="72"/>
      <c r="K1746" s="73"/>
      <c r="L1746" s="72"/>
      <c r="M1746" s="64" t="str">
        <f t="shared" si="64"/>
        <v/>
      </c>
      <c r="N1746" s="65" t="str">
        <f t="shared" si="65"/>
        <v/>
      </c>
      <c r="O1746" s="76"/>
      <c r="P1746" s="77"/>
      <c r="Q1746" s="76"/>
    </row>
    <row r="1747" spans="2:17" ht="15" customHeight="1" x14ac:dyDescent="0.25">
      <c r="B1747" s="67"/>
      <c r="C1747" s="81"/>
      <c r="D1747" s="82"/>
      <c r="E1747" s="63" t="str">
        <f>IF($C1747&lt;&gt;"",VLOOKUP($C1747,T_Etablissements[#All],2,0),"")</f>
        <v/>
      </c>
      <c r="F1747" s="81"/>
      <c r="G1747" s="82"/>
      <c r="H1747" s="71"/>
      <c r="I1747" s="72"/>
      <c r="J1747" s="72"/>
      <c r="K1747" s="73"/>
      <c r="L1747" s="72"/>
      <c r="M1747" s="64" t="str">
        <f t="shared" si="64"/>
        <v/>
      </c>
      <c r="N1747" s="65" t="str">
        <f t="shared" si="65"/>
        <v/>
      </c>
      <c r="O1747" s="76"/>
      <c r="P1747" s="77"/>
      <c r="Q1747" s="76"/>
    </row>
    <row r="1748" spans="2:17" ht="15" customHeight="1" x14ac:dyDescent="0.25">
      <c r="B1748" s="67"/>
      <c r="C1748" s="81"/>
      <c r="D1748" s="82"/>
      <c r="E1748" s="63" t="str">
        <f>IF($C1748&lt;&gt;"",VLOOKUP($C1748,T_Etablissements[#All],2,0),"")</f>
        <v/>
      </c>
      <c r="F1748" s="81"/>
      <c r="G1748" s="82"/>
      <c r="H1748" s="71"/>
      <c r="I1748" s="72"/>
      <c r="J1748" s="72"/>
      <c r="K1748" s="73"/>
      <c r="L1748" s="72"/>
      <c r="M1748" s="64" t="str">
        <f t="shared" si="64"/>
        <v/>
      </c>
      <c r="N1748" s="65" t="str">
        <f t="shared" si="65"/>
        <v/>
      </c>
      <c r="O1748" s="76"/>
      <c r="P1748" s="77"/>
      <c r="Q1748" s="76"/>
    </row>
    <row r="1749" spans="2:17" ht="15" customHeight="1" x14ac:dyDescent="0.25">
      <c r="B1749" s="67"/>
      <c r="C1749" s="81"/>
      <c r="D1749" s="82"/>
      <c r="E1749" s="63" t="str">
        <f>IF($C1749&lt;&gt;"",VLOOKUP($C1749,T_Etablissements[#All],2,0),"")</f>
        <v/>
      </c>
      <c r="F1749" s="81"/>
      <c r="G1749" s="82"/>
      <c r="H1749" s="71"/>
      <c r="I1749" s="72"/>
      <c r="J1749" s="72"/>
      <c r="K1749" s="73"/>
      <c r="L1749" s="72"/>
      <c r="M1749" s="64" t="str">
        <f t="shared" si="64"/>
        <v/>
      </c>
      <c r="N1749" s="65" t="str">
        <f t="shared" si="65"/>
        <v/>
      </c>
      <c r="O1749" s="76"/>
      <c r="P1749" s="77"/>
      <c r="Q1749" s="76"/>
    </row>
    <row r="1750" spans="2:17" ht="15" customHeight="1" x14ac:dyDescent="0.25">
      <c r="B1750" s="67"/>
      <c r="C1750" s="81"/>
      <c r="D1750" s="82"/>
      <c r="E1750" s="63" t="str">
        <f>IF($C1750&lt;&gt;"",VLOOKUP($C1750,T_Etablissements[#All],2,0),"")</f>
        <v/>
      </c>
      <c r="F1750" s="81"/>
      <c r="G1750" s="82"/>
      <c r="H1750" s="71"/>
      <c r="I1750" s="72"/>
      <c r="J1750" s="72"/>
      <c r="K1750" s="73"/>
      <c r="L1750" s="72"/>
      <c r="M1750" s="64" t="str">
        <f t="shared" si="64"/>
        <v/>
      </c>
      <c r="N1750" s="65" t="str">
        <f t="shared" si="65"/>
        <v/>
      </c>
      <c r="O1750" s="76"/>
      <c r="P1750" s="77"/>
      <c r="Q1750" s="76"/>
    </row>
    <row r="1751" spans="2:17" ht="15" customHeight="1" x14ac:dyDescent="0.25">
      <c r="B1751" s="67"/>
      <c r="C1751" s="81"/>
      <c r="D1751" s="82"/>
      <c r="E1751" s="63" t="str">
        <f>IF($C1751&lt;&gt;"",VLOOKUP($C1751,T_Etablissements[#All],2,0),"")</f>
        <v/>
      </c>
      <c r="F1751" s="81"/>
      <c r="G1751" s="82"/>
      <c r="H1751" s="71"/>
      <c r="I1751" s="72"/>
      <c r="J1751" s="72"/>
      <c r="K1751" s="73"/>
      <c r="L1751" s="72"/>
      <c r="M1751" s="64" t="str">
        <f t="shared" si="64"/>
        <v/>
      </c>
      <c r="N1751" s="65" t="str">
        <f t="shared" si="65"/>
        <v/>
      </c>
      <c r="O1751" s="76"/>
      <c r="P1751" s="77"/>
      <c r="Q1751" s="76"/>
    </row>
    <row r="1752" spans="2:17" ht="15" customHeight="1" x14ac:dyDescent="0.25">
      <c r="B1752" s="67"/>
      <c r="C1752" s="81"/>
      <c r="D1752" s="82"/>
      <c r="E1752" s="63" t="str">
        <f>IF($C1752&lt;&gt;"",VLOOKUP($C1752,T_Etablissements[#All],2,0),"")</f>
        <v/>
      </c>
      <c r="F1752" s="81"/>
      <c r="G1752" s="82"/>
      <c r="H1752" s="71"/>
      <c r="I1752" s="72"/>
      <c r="J1752" s="72"/>
      <c r="K1752" s="73"/>
      <c r="L1752" s="72"/>
      <c r="M1752" s="64" t="str">
        <f t="shared" si="64"/>
        <v/>
      </c>
      <c r="N1752" s="65" t="str">
        <f t="shared" si="65"/>
        <v/>
      </c>
      <c r="O1752" s="76"/>
      <c r="P1752" s="77"/>
      <c r="Q1752" s="76"/>
    </row>
    <row r="1753" spans="2:17" ht="15" customHeight="1" x14ac:dyDescent="0.25">
      <c r="B1753" s="67"/>
      <c r="C1753" s="81"/>
      <c r="D1753" s="82"/>
      <c r="E1753" s="63" t="str">
        <f>IF($C1753&lt;&gt;"",VLOOKUP($C1753,T_Etablissements[#All],2,0),"")</f>
        <v/>
      </c>
      <c r="F1753" s="81"/>
      <c r="G1753" s="82"/>
      <c r="H1753" s="71"/>
      <c r="I1753" s="72"/>
      <c r="J1753" s="72"/>
      <c r="K1753" s="73"/>
      <c r="L1753" s="72"/>
      <c r="M1753" s="64" t="str">
        <f t="shared" si="64"/>
        <v/>
      </c>
      <c r="N1753" s="65" t="str">
        <f t="shared" si="65"/>
        <v/>
      </c>
      <c r="O1753" s="76"/>
      <c r="P1753" s="77"/>
      <c r="Q1753" s="76"/>
    </row>
    <row r="1754" spans="2:17" ht="15" customHeight="1" x14ac:dyDescent="0.25">
      <c r="B1754" s="67"/>
      <c r="C1754" s="81"/>
      <c r="D1754" s="82"/>
      <c r="E1754" s="63" t="str">
        <f>IF($C1754&lt;&gt;"",VLOOKUP($C1754,T_Etablissements[#All],2,0),"")</f>
        <v/>
      </c>
      <c r="F1754" s="81"/>
      <c r="G1754" s="82"/>
      <c r="H1754" s="71"/>
      <c r="I1754" s="72"/>
      <c r="J1754" s="72"/>
      <c r="K1754" s="73"/>
      <c r="L1754" s="72"/>
      <c r="M1754" s="64" t="str">
        <f t="shared" si="64"/>
        <v/>
      </c>
      <c r="N1754" s="65" t="str">
        <f t="shared" si="65"/>
        <v/>
      </c>
      <c r="O1754" s="76"/>
      <c r="P1754" s="77"/>
      <c r="Q1754" s="76"/>
    </row>
    <row r="1755" spans="2:17" ht="15" customHeight="1" x14ac:dyDescent="0.25">
      <c r="B1755" s="67"/>
      <c r="C1755" s="81"/>
      <c r="D1755" s="82"/>
      <c r="E1755" s="63" t="str">
        <f>IF($C1755&lt;&gt;"",VLOOKUP($C1755,T_Etablissements[#All],2,0),"")</f>
        <v/>
      </c>
      <c r="F1755" s="81"/>
      <c r="G1755" s="82"/>
      <c r="H1755" s="71"/>
      <c r="I1755" s="72"/>
      <c r="J1755" s="72"/>
      <c r="K1755" s="73"/>
      <c r="L1755" s="72"/>
      <c r="M1755" s="64" t="str">
        <f t="shared" si="64"/>
        <v/>
      </c>
      <c r="N1755" s="65" t="str">
        <f t="shared" si="65"/>
        <v/>
      </c>
      <c r="O1755" s="76"/>
      <c r="P1755" s="77"/>
      <c r="Q1755" s="76"/>
    </row>
    <row r="1756" spans="2:17" ht="15" customHeight="1" x14ac:dyDescent="0.25">
      <c r="B1756" s="67"/>
      <c r="C1756" s="81"/>
      <c r="D1756" s="82"/>
      <c r="E1756" s="63" t="str">
        <f>IF($C1756&lt;&gt;"",VLOOKUP($C1756,T_Etablissements[#All],2,0),"")</f>
        <v/>
      </c>
      <c r="F1756" s="81"/>
      <c r="G1756" s="82"/>
      <c r="H1756" s="71"/>
      <c r="I1756" s="72"/>
      <c r="J1756" s="72"/>
      <c r="K1756" s="73"/>
      <c r="L1756" s="72"/>
      <c r="M1756" s="64" t="str">
        <f t="shared" si="64"/>
        <v/>
      </c>
      <c r="N1756" s="65" t="str">
        <f t="shared" si="65"/>
        <v/>
      </c>
      <c r="O1756" s="76"/>
      <c r="P1756" s="77"/>
      <c r="Q1756" s="76"/>
    </row>
    <row r="1757" spans="2:17" ht="15" customHeight="1" x14ac:dyDescent="0.25">
      <c r="B1757" s="67"/>
      <c r="C1757" s="81"/>
      <c r="D1757" s="82"/>
      <c r="E1757" s="63" t="str">
        <f>IF($C1757&lt;&gt;"",VLOOKUP($C1757,T_Etablissements[#All],2,0),"")</f>
        <v/>
      </c>
      <c r="F1757" s="81"/>
      <c r="G1757" s="82"/>
      <c r="H1757" s="71"/>
      <c r="I1757" s="72"/>
      <c r="J1757" s="72"/>
      <c r="K1757" s="73"/>
      <c r="L1757" s="72"/>
      <c r="M1757" s="64" t="str">
        <f t="shared" si="64"/>
        <v/>
      </c>
      <c r="N1757" s="65" t="str">
        <f t="shared" si="65"/>
        <v/>
      </c>
      <c r="O1757" s="76"/>
      <c r="P1757" s="77"/>
      <c r="Q1757" s="76"/>
    </row>
    <row r="1758" spans="2:17" ht="15" customHeight="1" x14ac:dyDescent="0.25">
      <c r="B1758" s="67"/>
      <c r="C1758" s="81"/>
      <c r="D1758" s="82"/>
      <c r="E1758" s="63" t="str">
        <f>IF($C1758&lt;&gt;"",VLOOKUP($C1758,T_Etablissements[#All],2,0),"")</f>
        <v/>
      </c>
      <c r="F1758" s="81"/>
      <c r="G1758" s="82"/>
      <c r="H1758" s="71"/>
      <c r="I1758" s="72"/>
      <c r="J1758" s="72"/>
      <c r="K1758" s="73"/>
      <c r="L1758" s="72"/>
      <c r="M1758" s="64" t="str">
        <f t="shared" si="64"/>
        <v/>
      </c>
      <c r="N1758" s="65" t="str">
        <f t="shared" si="65"/>
        <v/>
      </c>
      <c r="O1758" s="76"/>
      <c r="P1758" s="77"/>
      <c r="Q1758" s="76"/>
    </row>
    <row r="1759" spans="2:17" ht="15" customHeight="1" x14ac:dyDescent="0.25">
      <c r="B1759" s="67"/>
      <c r="C1759" s="81"/>
      <c r="D1759" s="82"/>
      <c r="E1759" s="63" t="str">
        <f>IF($C1759&lt;&gt;"",VLOOKUP($C1759,T_Etablissements[#All],2,0),"")</f>
        <v/>
      </c>
      <c r="F1759" s="81"/>
      <c r="G1759" s="82"/>
      <c r="H1759" s="71"/>
      <c r="I1759" s="72"/>
      <c r="J1759" s="72"/>
      <c r="K1759" s="73"/>
      <c r="L1759" s="72"/>
      <c r="M1759" s="64" t="str">
        <f t="shared" si="64"/>
        <v/>
      </c>
      <c r="N1759" s="65" t="str">
        <f t="shared" si="65"/>
        <v/>
      </c>
      <c r="O1759" s="76"/>
      <c r="P1759" s="77"/>
      <c r="Q1759" s="76"/>
    </row>
    <row r="1760" spans="2:17" ht="15" customHeight="1" x14ac:dyDescent="0.25">
      <c r="B1760" s="67"/>
      <c r="C1760" s="81"/>
      <c r="D1760" s="82"/>
      <c r="E1760" s="63" t="str">
        <f>IF($C1760&lt;&gt;"",VLOOKUP($C1760,T_Etablissements[#All],2,0),"")</f>
        <v/>
      </c>
      <c r="F1760" s="81"/>
      <c r="G1760" s="82"/>
      <c r="H1760" s="71"/>
      <c r="I1760" s="72"/>
      <c r="J1760" s="72"/>
      <c r="K1760" s="73"/>
      <c r="L1760" s="72"/>
      <c r="M1760" s="64" t="str">
        <f t="shared" si="64"/>
        <v/>
      </c>
      <c r="N1760" s="65" t="str">
        <f t="shared" si="65"/>
        <v/>
      </c>
      <c r="O1760" s="76"/>
      <c r="P1760" s="77"/>
      <c r="Q1760" s="76"/>
    </row>
    <row r="1761" spans="2:17" ht="15" customHeight="1" x14ac:dyDescent="0.25">
      <c r="B1761" s="67"/>
      <c r="C1761" s="81"/>
      <c r="D1761" s="82"/>
      <c r="E1761" s="63" t="str">
        <f>IF($C1761&lt;&gt;"",VLOOKUP($C1761,T_Etablissements[#All],2,0),"")</f>
        <v/>
      </c>
      <c r="F1761" s="81"/>
      <c r="G1761" s="82"/>
      <c r="H1761" s="71"/>
      <c r="I1761" s="72"/>
      <c r="J1761" s="72"/>
      <c r="K1761" s="73"/>
      <c r="L1761" s="72"/>
      <c r="M1761" s="64" t="str">
        <f t="shared" si="64"/>
        <v/>
      </c>
      <c r="N1761" s="65" t="str">
        <f t="shared" si="65"/>
        <v/>
      </c>
      <c r="O1761" s="76"/>
      <c r="P1761" s="77"/>
      <c r="Q1761" s="76"/>
    </row>
    <row r="1762" spans="2:17" ht="15" customHeight="1" x14ac:dyDescent="0.25">
      <c r="B1762" s="67"/>
      <c r="C1762" s="81"/>
      <c r="D1762" s="82"/>
      <c r="E1762" s="63" t="str">
        <f>IF($C1762&lt;&gt;"",VLOOKUP($C1762,T_Etablissements[#All],2,0),"")</f>
        <v/>
      </c>
      <c r="F1762" s="81"/>
      <c r="G1762" s="82"/>
      <c r="H1762" s="71"/>
      <c r="I1762" s="72"/>
      <c r="J1762" s="72"/>
      <c r="K1762" s="73"/>
      <c r="L1762" s="72"/>
      <c r="M1762" s="64" t="str">
        <f t="shared" si="64"/>
        <v/>
      </c>
      <c r="N1762" s="65" t="str">
        <f t="shared" si="65"/>
        <v/>
      </c>
      <c r="O1762" s="76"/>
      <c r="P1762" s="77"/>
      <c r="Q1762" s="76"/>
    </row>
    <row r="1763" spans="2:17" ht="15" customHeight="1" x14ac:dyDescent="0.25">
      <c r="B1763" s="67"/>
      <c r="C1763" s="81"/>
      <c r="D1763" s="82"/>
      <c r="E1763" s="63" t="str">
        <f>IF($C1763&lt;&gt;"",VLOOKUP($C1763,T_Etablissements[#All],2,0),"")</f>
        <v/>
      </c>
      <c r="F1763" s="81"/>
      <c r="G1763" s="82"/>
      <c r="H1763" s="71"/>
      <c r="I1763" s="72"/>
      <c r="J1763" s="72"/>
      <c r="K1763" s="73"/>
      <c r="L1763" s="72"/>
      <c r="M1763" s="64" t="str">
        <f t="shared" si="64"/>
        <v/>
      </c>
      <c r="N1763" s="65" t="str">
        <f t="shared" si="65"/>
        <v/>
      </c>
      <c r="O1763" s="76"/>
      <c r="P1763" s="77"/>
      <c r="Q1763" s="76"/>
    </row>
    <row r="1764" spans="2:17" ht="15" customHeight="1" x14ac:dyDescent="0.25">
      <c r="B1764" s="67"/>
      <c r="C1764" s="81"/>
      <c r="D1764" s="82"/>
      <c r="E1764" s="63" t="str">
        <f>IF($C1764&lt;&gt;"",VLOOKUP($C1764,T_Etablissements[#All],2,0),"")</f>
        <v/>
      </c>
      <c r="F1764" s="81"/>
      <c r="G1764" s="82"/>
      <c r="H1764" s="71"/>
      <c r="I1764" s="72"/>
      <c r="J1764" s="72"/>
      <c r="K1764" s="73"/>
      <c r="L1764" s="72"/>
      <c r="M1764" s="64" t="str">
        <f t="shared" si="64"/>
        <v/>
      </c>
      <c r="N1764" s="65" t="str">
        <f t="shared" si="65"/>
        <v/>
      </c>
      <c r="O1764" s="76"/>
      <c r="P1764" s="77"/>
      <c r="Q1764" s="76"/>
    </row>
    <row r="1765" spans="2:17" ht="15" customHeight="1" x14ac:dyDescent="0.25">
      <c r="B1765" s="67"/>
      <c r="C1765" s="81"/>
      <c r="D1765" s="82"/>
      <c r="E1765" s="63" t="str">
        <f>IF($C1765&lt;&gt;"",VLOOKUP($C1765,T_Etablissements[#All],2,0),"")</f>
        <v/>
      </c>
      <c r="F1765" s="81"/>
      <c r="G1765" s="82"/>
      <c r="H1765" s="71"/>
      <c r="I1765" s="72"/>
      <c r="J1765" s="72"/>
      <c r="K1765" s="73"/>
      <c r="L1765" s="72"/>
      <c r="M1765" s="64" t="str">
        <f t="shared" si="64"/>
        <v/>
      </c>
      <c r="N1765" s="65" t="str">
        <f t="shared" si="65"/>
        <v/>
      </c>
      <c r="O1765" s="76"/>
      <c r="P1765" s="77"/>
      <c r="Q1765" s="76"/>
    </row>
    <row r="1766" spans="2:17" ht="15" customHeight="1" x14ac:dyDescent="0.25">
      <c r="B1766" s="67"/>
      <c r="C1766" s="81"/>
      <c r="D1766" s="82"/>
      <c r="E1766" s="63" t="str">
        <f>IF($C1766&lt;&gt;"",VLOOKUP($C1766,T_Etablissements[#All],2,0),"")</f>
        <v/>
      </c>
      <c r="F1766" s="81"/>
      <c r="G1766" s="82"/>
      <c r="H1766" s="71"/>
      <c r="I1766" s="72"/>
      <c r="J1766" s="72"/>
      <c r="K1766" s="73"/>
      <c r="L1766" s="72"/>
      <c r="M1766" s="64" t="str">
        <f t="shared" si="64"/>
        <v/>
      </c>
      <c r="N1766" s="65" t="str">
        <f t="shared" si="65"/>
        <v/>
      </c>
      <c r="O1766" s="76"/>
      <c r="P1766" s="77"/>
      <c r="Q1766" s="76"/>
    </row>
    <row r="1767" spans="2:17" ht="15" customHeight="1" x14ac:dyDescent="0.25">
      <c r="B1767" s="67"/>
      <c r="C1767" s="81"/>
      <c r="D1767" s="82"/>
      <c r="E1767" s="63" t="str">
        <f>IF($C1767&lt;&gt;"",VLOOKUP($C1767,T_Etablissements[#All],2,0),"")</f>
        <v/>
      </c>
      <c r="F1767" s="81"/>
      <c r="G1767" s="82"/>
      <c r="H1767" s="71"/>
      <c r="I1767" s="72"/>
      <c r="J1767" s="72"/>
      <c r="K1767" s="73"/>
      <c r="L1767" s="72"/>
      <c r="M1767" s="64" t="str">
        <f t="shared" si="64"/>
        <v/>
      </c>
      <c r="N1767" s="65" t="str">
        <f t="shared" si="65"/>
        <v/>
      </c>
      <c r="O1767" s="76"/>
      <c r="P1767" s="77"/>
      <c r="Q1767" s="76"/>
    </row>
    <row r="1768" spans="2:17" ht="15" customHeight="1" x14ac:dyDescent="0.25">
      <c r="B1768" s="67"/>
      <c r="C1768" s="81"/>
      <c r="D1768" s="82"/>
      <c r="E1768" s="63" t="str">
        <f>IF($C1768&lt;&gt;"",VLOOKUP($C1768,T_Etablissements[#All],2,0),"")</f>
        <v/>
      </c>
      <c r="F1768" s="81"/>
      <c r="G1768" s="82"/>
      <c r="H1768" s="71"/>
      <c r="I1768" s="72"/>
      <c r="J1768" s="72"/>
      <c r="K1768" s="73"/>
      <c r="L1768" s="72"/>
      <c r="M1768" s="64" t="str">
        <f t="shared" si="64"/>
        <v/>
      </c>
      <c r="N1768" s="65" t="str">
        <f t="shared" si="65"/>
        <v/>
      </c>
      <c r="O1768" s="76"/>
      <c r="P1768" s="77"/>
      <c r="Q1768" s="76"/>
    </row>
    <row r="1769" spans="2:17" ht="15" customHeight="1" x14ac:dyDescent="0.25">
      <c r="B1769" s="67"/>
      <c r="C1769" s="81"/>
      <c r="D1769" s="82"/>
      <c r="E1769" s="63" t="str">
        <f>IF($C1769&lt;&gt;"",VLOOKUP($C1769,T_Etablissements[#All],2,0),"")</f>
        <v/>
      </c>
      <c r="F1769" s="81"/>
      <c r="G1769" s="82"/>
      <c r="H1769" s="71"/>
      <c r="I1769" s="72"/>
      <c r="J1769" s="72"/>
      <c r="K1769" s="73"/>
      <c r="L1769" s="72"/>
      <c r="M1769" s="64" t="str">
        <f t="shared" si="64"/>
        <v/>
      </c>
      <c r="N1769" s="65" t="str">
        <f t="shared" si="65"/>
        <v/>
      </c>
      <c r="O1769" s="76"/>
      <c r="P1769" s="77"/>
      <c r="Q1769" s="76"/>
    </row>
    <row r="1770" spans="2:17" ht="15" customHeight="1" x14ac:dyDescent="0.25">
      <c r="B1770" s="67"/>
      <c r="C1770" s="81"/>
      <c r="D1770" s="82"/>
      <c r="E1770" s="63" t="str">
        <f>IF($C1770&lt;&gt;"",VLOOKUP($C1770,T_Etablissements[#All],2,0),"")</f>
        <v/>
      </c>
      <c r="F1770" s="81"/>
      <c r="G1770" s="82"/>
      <c r="H1770" s="71"/>
      <c r="I1770" s="72"/>
      <c r="J1770" s="72"/>
      <c r="K1770" s="73"/>
      <c r="L1770" s="72"/>
      <c r="M1770" s="64" t="str">
        <f t="shared" si="64"/>
        <v/>
      </c>
      <c r="N1770" s="65" t="str">
        <f t="shared" si="65"/>
        <v/>
      </c>
      <c r="O1770" s="76"/>
      <c r="P1770" s="77"/>
      <c r="Q1770" s="76"/>
    </row>
    <row r="1771" spans="2:17" ht="15" customHeight="1" x14ac:dyDescent="0.25">
      <c r="B1771" s="67"/>
      <c r="C1771" s="81"/>
      <c r="D1771" s="82"/>
      <c r="E1771" s="63" t="str">
        <f>IF($C1771&lt;&gt;"",VLOOKUP($C1771,T_Etablissements[#All],2,0),"")</f>
        <v/>
      </c>
      <c r="F1771" s="81"/>
      <c r="G1771" s="82"/>
      <c r="H1771" s="71"/>
      <c r="I1771" s="72"/>
      <c r="J1771" s="72"/>
      <c r="K1771" s="73"/>
      <c r="L1771" s="72"/>
      <c r="M1771" s="64" t="str">
        <f t="shared" si="64"/>
        <v/>
      </c>
      <c r="N1771" s="65" t="str">
        <f t="shared" si="65"/>
        <v/>
      </c>
      <c r="O1771" s="76"/>
      <c r="P1771" s="77"/>
      <c r="Q1771" s="76"/>
    </row>
    <row r="1772" spans="2:17" ht="15" customHeight="1" x14ac:dyDescent="0.25">
      <c r="B1772" s="67"/>
      <c r="C1772" s="81"/>
      <c r="D1772" s="82"/>
      <c r="E1772" s="63" t="str">
        <f>IF($C1772&lt;&gt;"",VLOOKUP($C1772,T_Etablissements[#All],2,0),"")</f>
        <v/>
      </c>
      <c r="F1772" s="81"/>
      <c r="G1772" s="82"/>
      <c r="H1772" s="71"/>
      <c r="I1772" s="72"/>
      <c r="J1772" s="72"/>
      <c r="K1772" s="73"/>
      <c r="L1772" s="72"/>
      <c r="M1772" s="64" t="str">
        <f t="shared" ref="M1772:M1835" si="66">IF($L1772&lt;&gt;"",YEARFRAC($J1772,$L1772,4)*12,"")</f>
        <v/>
      </c>
      <c r="N1772" s="65" t="str">
        <f t="shared" ref="N1772:N1835" si="67">IF($L1772&lt;&gt;"",$K1772/12*(YEARFRAC($J1772,$L1772,4)*12),"")</f>
        <v/>
      </c>
      <c r="O1772" s="76"/>
      <c r="P1772" s="77"/>
      <c r="Q1772" s="76"/>
    </row>
    <row r="1773" spans="2:17" ht="15" customHeight="1" x14ac:dyDescent="0.25">
      <c r="B1773" s="67"/>
      <c r="C1773" s="81"/>
      <c r="D1773" s="82"/>
      <c r="E1773" s="63" t="str">
        <f>IF($C1773&lt;&gt;"",VLOOKUP($C1773,T_Etablissements[#All],2,0),"")</f>
        <v/>
      </c>
      <c r="F1773" s="81"/>
      <c r="G1773" s="82"/>
      <c r="H1773" s="71"/>
      <c r="I1773" s="72"/>
      <c r="J1773" s="72"/>
      <c r="K1773" s="73"/>
      <c r="L1773" s="72"/>
      <c r="M1773" s="64" t="str">
        <f t="shared" si="66"/>
        <v/>
      </c>
      <c r="N1773" s="65" t="str">
        <f t="shared" si="67"/>
        <v/>
      </c>
      <c r="O1773" s="76"/>
      <c r="P1773" s="77"/>
      <c r="Q1773" s="76"/>
    </row>
    <row r="1774" spans="2:17" ht="15" customHeight="1" x14ac:dyDescent="0.25">
      <c r="B1774" s="67"/>
      <c r="C1774" s="81"/>
      <c r="D1774" s="82"/>
      <c r="E1774" s="63" t="str">
        <f>IF($C1774&lt;&gt;"",VLOOKUP($C1774,T_Etablissements[#All],2,0),"")</f>
        <v/>
      </c>
      <c r="F1774" s="81"/>
      <c r="G1774" s="82"/>
      <c r="H1774" s="71"/>
      <c r="I1774" s="72"/>
      <c r="J1774" s="72"/>
      <c r="K1774" s="73"/>
      <c r="L1774" s="72"/>
      <c r="M1774" s="64" t="str">
        <f t="shared" si="66"/>
        <v/>
      </c>
      <c r="N1774" s="65" t="str">
        <f t="shared" si="67"/>
        <v/>
      </c>
      <c r="O1774" s="76"/>
      <c r="P1774" s="77"/>
      <c r="Q1774" s="76"/>
    </row>
    <row r="1775" spans="2:17" ht="15" customHeight="1" x14ac:dyDescent="0.25">
      <c r="B1775" s="67"/>
      <c r="C1775" s="81"/>
      <c r="D1775" s="82"/>
      <c r="E1775" s="63" t="str">
        <f>IF($C1775&lt;&gt;"",VLOOKUP($C1775,T_Etablissements[#All],2,0),"")</f>
        <v/>
      </c>
      <c r="F1775" s="81"/>
      <c r="G1775" s="82"/>
      <c r="H1775" s="71"/>
      <c r="I1775" s="72"/>
      <c r="J1775" s="72"/>
      <c r="K1775" s="73"/>
      <c r="L1775" s="72"/>
      <c r="M1775" s="64" t="str">
        <f t="shared" si="66"/>
        <v/>
      </c>
      <c r="N1775" s="65" t="str">
        <f t="shared" si="67"/>
        <v/>
      </c>
      <c r="O1775" s="76"/>
      <c r="P1775" s="77"/>
      <c r="Q1775" s="76"/>
    </row>
    <row r="1776" spans="2:17" ht="15" customHeight="1" x14ac:dyDescent="0.25">
      <c r="B1776" s="67"/>
      <c r="C1776" s="81"/>
      <c r="D1776" s="82"/>
      <c r="E1776" s="63" t="str">
        <f>IF($C1776&lt;&gt;"",VLOOKUP($C1776,T_Etablissements[#All],2,0),"")</f>
        <v/>
      </c>
      <c r="F1776" s="81"/>
      <c r="G1776" s="82"/>
      <c r="H1776" s="71"/>
      <c r="I1776" s="72"/>
      <c r="J1776" s="72"/>
      <c r="K1776" s="73"/>
      <c r="L1776" s="72"/>
      <c r="M1776" s="64" t="str">
        <f t="shared" si="66"/>
        <v/>
      </c>
      <c r="N1776" s="65" t="str">
        <f t="shared" si="67"/>
        <v/>
      </c>
      <c r="O1776" s="76"/>
      <c r="P1776" s="77"/>
      <c r="Q1776" s="76"/>
    </row>
    <row r="1777" spans="2:17" ht="15" customHeight="1" x14ac:dyDescent="0.25">
      <c r="B1777" s="67"/>
      <c r="C1777" s="81"/>
      <c r="D1777" s="82"/>
      <c r="E1777" s="63" t="str">
        <f>IF($C1777&lt;&gt;"",VLOOKUP($C1777,T_Etablissements[#All],2,0),"")</f>
        <v/>
      </c>
      <c r="F1777" s="81"/>
      <c r="G1777" s="82"/>
      <c r="H1777" s="71"/>
      <c r="I1777" s="72"/>
      <c r="J1777" s="72"/>
      <c r="K1777" s="73"/>
      <c r="L1777" s="72"/>
      <c r="M1777" s="64" t="str">
        <f t="shared" si="66"/>
        <v/>
      </c>
      <c r="N1777" s="65" t="str">
        <f t="shared" si="67"/>
        <v/>
      </c>
      <c r="O1777" s="76"/>
      <c r="P1777" s="77"/>
      <c r="Q1777" s="76"/>
    </row>
    <row r="1778" spans="2:17" ht="15" customHeight="1" x14ac:dyDescent="0.25">
      <c r="B1778" s="67"/>
      <c r="C1778" s="81"/>
      <c r="D1778" s="82"/>
      <c r="E1778" s="63" t="str">
        <f>IF($C1778&lt;&gt;"",VLOOKUP($C1778,T_Etablissements[#All],2,0),"")</f>
        <v/>
      </c>
      <c r="F1778" s="81"/>
      <c r="G1778" s="82"/>
      <c r="H1778" s="71"/>
      <c r="I1778" s="72"/>
      <c r="J1778" s="72"/>
      <c r="K1778" s="73"/>
      <c r="L1778" s="72"/>
      <c r="M1778" s="64" t="str">
        <f t="shared" si="66"/>
        <v/>
      </c>
      <c r="N1778" s="65" t="str">
        <f t="shared" si="67"/>
        <v/>
      </c>
      <c r="O1778" s="76"/>
      <c r="P1778" s="77"/>
      <c r="Q1778" s="76"/>
    </row>
    <row r="1779" spans="2:17" ht="15" customHeight="1" x14ac:dyDescent="0.25">
      <c r="B1779" s="67"/>
      <c r="C1779" s="81"/>
      <c r="D1779" s="82"/>
      <c r="E1779" s="63" t="str">
        <f>IF($C1779&lt;&gt;"",VLOOKUP($C1779,T_Etablissements[#All],2,0),"")</f>
        <v/>
      </c>
      <c r="F1779" s="81"/>
      <c r="G1779" s="82"/>
      <c r="H1779" s="71"/>
      <c r="I1779" s="72"/>
      <c r="J1779" s="72"/>
      <c r="K1779" s="73"/>
      <c r="L1779" s="72"/>
      <c r="M1779" s="64" t="str">
        <f t="shared" si="66"/>
        <v/>
      </c>
      <c r="N1779" s="65" t="str">
        <f t="shared" si="67"/>
        <v/>
      </c>
      <c r="O1779" s="76"/>
      <c r="P1779" s="77"/>
      <c r="Q1779" s="76"/>
    </row>
    <row r="1780" spans="2:17" ht="15" customHeight="1" x14ac:dyDescent="0.25">
      <c r="B1780" s="67"/>
      <c r="C1780" s="81"/>
      <c r="D1780" s="82"/>
      <c r="E1780" s="63" t="str">
        <f>IF($C1780&lt;&gt;"",VLOOKUP($C1780,T_Etablissements[#All],2,0),"")</f>
        <v/>
      </c>
      <c r="F1780" s="81"/>
      <c r="G1780" s="82"/>
      <c r="H1780" s="71"/>
      <c r="I1780" s="72"/>
      <c r="J1780" s="72"/>
      <c r="K1780" s="73"/>
      <c r="L1780" s="72"/>
      <c r="M1780" s="64" t="str">
        <f t="shared" si="66"/>
        <v/>
      </c>
      <c r="N1780" s="65" t="str">
        <f t="shared" si="67"/>
        <v/>
      </c>
      <c r="O1780" s="76"/>
      <c r="P1780" s="77"/>
      <c r="Q1780" s="76"/>
    </row>
    <row r="1781" spans="2:17" ht="15" customHeight="1" x14ac:dyDescent="0.25">
      <c r="B1781" s="67"/>
      <c r="C1781" s="81"/>
      <c r="D1781" s="82"/>
      <c r="E1781" s="63" t="str">
        <f>IF($C1781&lt;&gt;"",VLOOKUP($C1781,T_Etablissements[#All],2,0),"")</f>
        <v/>
      </c>
      <c r="F1781" s="81"/>
      <c r="G1781" s="82"/>
      <c r="H1781" s="71"/>
      <c r="I1781" s="72"/>
      <c r="J1781" s="72"/>
      <c r="K1781" s="73"/>
      <c r="L1781" s="72"/>
      <c r="M1781" s="64" t="str">
        <f t="shared" si="66"/>
        <v/>
      </c>
      <c r="N1781" s="65" t="str">
        <f t="shared" si="67"/>
        <v/>
      </c>
      <c r="O1781" s="76"/>
      <c r="P1781" s="77"/>
      <c r="Q1781" s="76"/>
    </row>
    <row r="1782" spans="2:17" ht="15" customHeight="1" x14ac:dyDescent="0.25">
      <c r="B1782" s="67"/>
      <c r="C1782" s="81"/>
      <c r="D1782" s="82"/>
      <c r="E1782" s="63" t="str">
        <f>IF($C1782&lt;&gt;"",VLOOKUP($C1782,T_Etablissements[#All],2,0),"")</f>
        <v/>
      </c>
      <c r="F1782" s="81"/>
      <c r="G1782" s="82"/>
      <c r="H1782" s="71"/>
      <c r="I1782" s="72"/>
      <c r="J1782" s="72"/>
      <c r="K1782" s="73"/>
      <c r="L1782" s="72"/>
      <c r="M1782" s="64" t="str">
        <f t="shared" si="66"/>
        <v/>
      </c>
      <c r="N1782" s="65" t="str">
        <f t="shared" si="67"/>
        <v/>
      </c>
      <c r="O1782" s="76"/>
      <c r="P1782" s="77"/>
      <c r="Q1782" s="76"/>
    </row>
    <row r="1783" spans="2:17" ht="15" customHeight="1" x14ac:dyDescent="0.25">
      <c r="B1783" s="67"/>
      <c r="C1783" s="81"/>
      <c r="D1783" s="82"/>
      <c r="E1783" s="63" t="str">
        <f>IF($C1783&lt;&gt;"",VLOOKUP($C1783,T_Etablissements[#All],2,0),"")</f>
        <v/>
      </c>
      <c r="F1783" s="81"/>
      <c r="G1783" s="82"/>
      <c r="H1783" s="71"/>
      <c r="I1783" s="72"/>
      <c r="J1783" s="72"/>
      <c r="K1783" s="73"/>
      <c r="L1783" s="72"/>
      <c r="M1783" s="64" t="str">
        <f t="shared" si="66"/>
        <v/>
      </c>
      <c r="N1783" s="65" t="str">
        <f t="shared" si="67"/>
        <v/>
      </c>
      <c r="O1783" s="76"/>
      <c r="P1783" s="77"/>
      <c r="Q1783" s="76"/>
    </row>
    <row r="1784" spans="2:17" ht="15" customHeight="1" x14ac:dyDescent="0.25">
      <c r="B1784" s="67"/>
      <c r="C1784" s="81"/>
      <c r="D1784" s="82"/>
      <c r="E1784" s="63" t="str">
        <f>IF($C1784&lt;&gt;"",VLOOKUP($C1784,T_Etablissements[#All],2,0),"")</f>
        <v/>
      </c>
      <c r="F1784" s="81"/>
      <c r="G1784" s="82"/>
      <c r="H1784" s="71"/>
      <c r="I1784" s="72"/>
      <c r="J1784" s="72"/>
      <c r="K1784" s="73"/>
      <c r="L1784" s="72"/>
      <c r="M1784" s="64" t="str">
        <f t="shared" si="66"/>
        <v/>
      </c>
      <c r="N1784" s="65" t="str">
        <f t="shared" si="67"/>
        <v/>
      </c>
      <c r="O1784" s="76"/>
      <c r="P1784" s="77"/>
      <c r="Q1784" s="76"/>
    </row>
    <row r="1785" spans="2:17" ht="15" customHeight="1" x14ac:dyDescent="0.25">
      <c r="B1785" s="67"/>
      <c r="C1785" s="81"/>
      <c r="D1785" s="82"/>
      <c r="E1785" s="63" t="str">
        <f>IF($C1785&lt;&gt;"",VLOOKUP($C1785,T_Etablissements[#All],2,0),"")</f>
        <v/>
      </c>
      <c r="F1785" s="81"/>
      <c r="G1785" s="82"/>
      <c r="H1785" s="71"/>
      <c r="I1785" s="72"/>
      <c r="J1785" s="72"/>
      <c r="K1785" s="73"/>
      <c r="L1785" s="72"/>
      <c r="M1785" s="64" t="str">
        <f t="shared" si="66"/>
        <v/>
      </c>
      <c r="N1785" s="65" t="str">
        <f t="shared" si="67"/>
        <v/>
      </c>
      <c r="O1785" s="76"/>
      <c r="P1785" s="77"/>
      <c r="Q1785" s="76"/>
    </row>
    <row r="1786" spans="2:17" ht="15" customHeight="1" x14ac:dyDescent="0.25">
      <c r="B1786" s="67"/>
      <c r="C1786" s="81"/>
      <c r="D1786" s="82"/>
      <c r="E1786" s="63" t="str">
        <f>IF($C1786&lt;&gt;"",VLOOKUP($C1786,T_Etablissements[#All],2,0),"")</f>
        <v/>
      </c>
      <c r="F1786" s="81"/>
      <c r="G1786" s="82"/>
      <c r="H1786" s="71"/>
      <c r="I1786" s="72"/>
      <c r="J1786" s="72"/>
      <c r="K1786" s="73"/>
      <c r="L1786" s="72"/>
      <c r="M1786" s="64" t="str">
        <f t="shared" si="66"/>
        <v/>
      </c>
      <c r="N1786" s="65" t="str">
        <f t="shared" si="67"/>
        <v/>
      </c>
      <c r="O1786" s="76"/>
      <c r="P1786" s="77"/>
      <c r="Q1786" s="76"/>
    </row>
    <row r="1787" spans="2:17" ht="15" customHeight="1" x14ac:dyDescent="0.25">
      <c r="B1787" s="67"/>
      <c r="C1787" s="81"/>
      <c r="D1787" s="82"/>
      <c r="E1787" s="63" t="str">
        <f>IF($C1787&lt;&gt;"",VLOOKUP($C1787,T_Etablissements[#All],2,0),"")</f>
        <v/>
      </c>
      <c r="F1787" s="81"/>
      <c r="G1787" s="82"/>
      <c r="H1787" s="71"/>
      <c r="I1787" s="72"/>
      <c r="J1787" s="72"/>
      <c r="K1787" s="73"/>
      <c r="L1787" s="72"/>
      <c r="M1787" s="64" t="str">
        <f t="shared" si="66"/>
        <v/>
      </c>
      <c r="N1787" s="65" t="str">
        <f t="shared" si="67"/>
        <v/>
      </c>
      <c r="O1787" s="76"/>
      <c r="P1787" s="77"/>
      <c r="Q1787" s="76"/>
    </row>
    <row r="1788" spans="2:17" ht="15" customHeight="1" x14ac:dyDescent="0.25">
      <c r="B1788" s="67"/>
      <c r="C1788" s="81"/>
      <c r="D1788" s="82"/>
      <c r="E1788" s="63" t="str">
        <f>IF($C1788&lt;&gt;"",VLOOKUP($C1788,T_Etablissements[#All],2,0),"")</f>
        <v/>
      </c>
      <c r="F1788" s="81"/>
      <c r="G1788" s="82"/>
      <c r="H1788" s="71"/>
      <c r="I1788" s="72"/>
      <c r="J1788" s="72"/>
      <c r="K1788" s="73"/>
      <c r="L1788" s="72"/>
      <c r="M1788" s="64" t="str">
        <f t="shared" si="66"/>
        <v/>
      </c>
      <c r="N1788" s="65" t="str">
        <f t="shared" si="67"/>
        <v/>
      </c>
      <c r="O1788" s="76"/>
      <c r="P1788" s="77"/>
      <c r="Q1788" s="76"/>
    </row>
    <row r="1789" spans="2:17" ht="15" customHeight="1" x14ac:dyDescent="0.25">
      <c r="B1789" s="67"/>
      <c r="C1789" s="81"/>
      <c r="D1789" s="82"/>
      <c r="E1789" s="63" t="str">
        <f>IF($C1789&lt;&gt;"",VLOOKUP($C1789,T_Etablissements[#All],2,0),"")</f>
        <v/>
      </c>
      <c r="F1789" s="81"/>
      <c r="G1789" s="82"/>
      <c r="H1789" s="71"/>
      <c r="I1789" s="72"/>
      <c r="J1789" s="72"/>
      <c r="K1789" s="73"/>
      <c r="L1789" s="72"/>
      <c r="M1789" s="64" t="str">
        <f t="shared" si="66"/>
        <v/>
      </c>
      <c r="N1789" s="65" t="str">
        <f t="shared" si="67"/>
        <v/>
      </c>
      <c r="O1789" s="76"/>
      <c r="P1789" s="77"/>
      <c r="Q1789" s="76"/>
    </row>
    <row r="1790" spans="2:17" ht="15" customHeight="1" x14ac:dyDescent="0.25">
      <c r="B1790" s="67"/>
      <c r="C1790" s="81"/>
      <c r="D1790" s="82"/>
      <c r="E1790" s="63" t="str">
        <f>IF($C1790&lt;&gt;"",VLOOKUP($C1790,T_Etablissements[#All],2,0),"")</f>
        <v/>
      </c>
      <c r="F1790" s="81"/>
      <c r="G1790" s="82"/>
      <c r="H1790" s="71"/>
      <c r="I1790" s="72"/>
      <c r="J1790" s="72"/>
      <c r="K1790" s="73"/>
      <c r="L1790" s="72"/>
      <c r="M1790" s="64" t="str">
        <f t="shared" si="66"/>
        <v/>
      </c>
      <c r="N1790" s="65" t="str">
        <f t="shared" si="67"/>
        <v/>
      </c>
      <c r="O1790" s="76"/>
      <c r="P1790" s="77"/>
      <c r="Q1790" s="76"/>
    </row>
    <row r="1791" spans="2:17" ht="15" customHeight="1" x14ac:dyDescent="0.25">
      <c r="B1791" s="67"/>
      <c r="C1791" s="81"/>
      <c r="D1791" s="82"/>
      <c r="E1791" s="63" t="str">
        <f>IF($C1791&lt;&gt;"",VLOOKUP($C1791,T_Etablissements[#All],2,0),"")</f>
        <v/>
      </c>
      <c r="F1791" s="81"/>
      <c r="G1791" s="82"/>
      <c r="H1791" s="71"/>
      <c r="I1791" s="72"/>
      <c r="J1791" s="72"/>
      <c r="K1791" s="73"/>
      <c r="L1791" s="72"/>
      <c r="M1791" s="64" t="str">
        <f t="shared" si="66"/>
        <v/>
      </c>
      <c r="N1791" s="65" t="str">
        <f t="shared" si="67"/>
        <v/>
      </c>
      <c r="O1791" s="76"/>
      <c r="P1791" s="77"/>
      <c r="Q1791" s="76"/>
    </row>
    <row r="1792" spans="2:17" ht="15" customHeight="1" x14ac:dyDescent="0.25">
      <c r="B1792" s="67"/>
      <c r="C1792" s="81"/>
      <c r="D1792" s="82"/>
      <c r="E1792" s="63" t="str">
        <f>IF($C1792&lt;&gt;"",VLOOKUP($C1792,T_Etablissements[#All],2,0),"")</f>
        <v/>
      </c>
      <c r="F1792" s="81"/>
      <c r="G1792" s="82"/>
      <c r="H1792" s="71"/>
      <c r="I1792" s="72"/>
      <c r="J1792" s="72"/>
      <c r="K1792" s="73"/>
      <c r="L1792" s="72"/>
      <c r="M1792" s="64" t="str">
        <f t="shared" si="66"/>
        <v/>
      </c>
      <c r="N1792" s="65" t="str">
        <f t="shared" si="67"/>
        <v/>
      </c>
      <c r="O1792" s="76"/>
      <c r="P1792" s="77"/>
      <c r="Q1792" s="76"/>
    </row>
    <row r="1793" spans="2:17" ht="15" customHeight="1" x14ac:dyDescent="0.25">
      <c r="B1793" s="67"/>
      <c r="C1793" s="81"/>
      <c r="D1793" s="82"/>
      <c r="E1793" s="63" t="str">
        <f>IF($C1793&lt;&gt;"",VLOOKUP($C1793,T_Etablissements[#All],2,0),"")</f>
        <v/>
      </c>
      <c r="F1793" s="81"/>
      <c r="G1793" s="82"/>
      <c r="H1793" s="71"/>
      <c r="I1793" s="72"/>
      <c r="J1793" s="72"/>
      <c r="K1793" s="73"/>
      <c r="L1793" s="72"/>
      <c r="M1793" s="64" t="str">
        <f t="shared" si="66"/>
        <v/>
      </c>
      <c r="N1793" s="65" t="str">
        <f t="shared" si="67"/>
        <v/>
      </c>
      <c r="O1793" s="76"/>
      <c r="P1793" s="77"/>
      <c r="Q1793" s="76"/>
    </row>
    <row r="1794" spans="2:17" ht="15" customHeight="1" x14ac:dyDescent="0.25">
      <c r="B1794" s="67"/>
      <c r="C1794" s="81"/>
      <c r="D1794" s="82"/>
      <c r="E1794" s="63" t="str">
        <f>IF($C1794&lt;&gt;"",VLOOKUP($C1794,T_Etablissements[#All],2,0),"")</f>
        <v/>
      </c>
      <c r="F1794" s="81"/>
      <c r="G1794" s="82"/>
      <c r="H1794" s="71"/>
      <c r="I1794" s="72"/>
      <c r="J1794" s="72"/>
      <c r="K1794" s="73"/>
      <c r="L1794" s="72"/>
      <c r="M1794" s="64" t="str">
        <f t="shared" si="66"/>
        <v/>
      </c>
      <c r="N1794" s="65" t="str">
        <f t="shared" si="67"/>
        <v/>
      </c>
      <c r="O1794" s="76"/>
      <c r="P1794" s="77"/>
      <c r="Q1794" s="76"/>
    </row>
    <row r="1795" spans="2:17" ht="15" customHeight="1" x14ac:dyDescent="0.25">
      <c r="B1795" s="67"/>
      <c r="C1795" s="81"/>
      <c r="D1795" s="82"/>
      <c r="E1795" s="63" t="str">
        <f>IF($C1795&lt;&gt;"",VLOOKUP($C1795,T_Etablissements[#All],2,0),"")</f>
        <v/>
      </c>
      <c r="F1795" s="81"/>
      <c r="G1795" s="82"/>
      <c r="H1795" s="71"/>
      <c r="I1795" s="72"/>
      <c r="J1795" s="72"/>
      <c r="K1795" s="73"/>
      <c r="L1795" s="72"/>
      <c r="M1795" s="64" t="str">
        <f t="shared" si="66"/>
        <v/>
      </c>
      <c r="N1795" s="65" t="str">
        <f t="shared" si="67"/>
        <v/>
      </c>
      <c r="O1795" s="76"/>
      <c r="P1795" s="77"/>
      <c r="Q1795" s="76"/>
    </row>
    <row r="1796" spans="2:17" ht="15" customHeight="1" x14ac:dyDescent="0.25">
      <c r="B1796" s="67"/>
      <c r="C1796" s="81"/>
      <c r="D1796" s="82"/>
      <c r="E1796" s="63" t="str">
        <f>IF($C1796&lt;&gt;"",VLOOKUP($C1796,T_Etablissements[#All],2,0),"")</f>
        <v/>
      </c>
      <c r="F1796" s="81"/>
      <c r="G1796" s="82"/>
      <c r="H1796" s="71"/>
      <c r="I1796" s="72"/>
      <c r="J1796" s="72"/>
      <c r="K1796" s="73"/>
      <c r="L1796" s="72"/>
      <c r="M1796" s="64" t="str">
        <f t="shared" si="66"/>
        <v/>
      </c>
      <c r="N1796" s="65" t="str">
        <f t="shared" si="67"/>
        <v/>
      </c>
      <c r="O1796" s="76"/>
      <c r="P1796" s="77"/>
      <c r="Q1796" s="76"/>
    </row>
    <row r="1797" spans="2:17" ht="15" customHeight="1" x14ac:dyDescent="0.25">
      <c r="B1797" s="67"/>
      <c r="C1797" s="81"/>
      <c r="D1797" s="82"/>
      <c r="E1797" s="63" t="str">
        <f>IF($C1797&lt;&gt;"",VLOOKUP($C1797,T_Etablissements[#All],2,0),"")</f>
        <v/>
      </c>
      <c r="F1797" s="81"/>
      <c r="G1797" s="82"/>
      <c r="H1797" s="71"/>
      <c r="I1797" s="72"/>
      <c r="J1797" s="72"/>
      <c r="K1797" s="73"/>
      <c r="L1797" s="72"/>
      <c r="M1797" s="64" t="str">
        <f t="shared" si="66"/>
        <v/>
      </c>
      <c r="N1797" s="65" t="str">
        <f t="shared" si="67"/>
        <v/>
      </c>
      <c r="O1797" s="76"/>
      <c r="P1797" s="77"/>
      <c r="Q1797" s="76"/>
    </row>
    <row r="1798" spans="2:17" ht="15" customHeight="1" x14ac:dyDescent="0.25">
      <c r="B1798" s="67"/>
      <c r="C1798" s="81"/>
      <c r="D1798" s="82"/>
      <c r="E1798" s="63" t="str">
        <f>IF($C1798&lt;&gt;"",VLOOKUP($C1798,T_Etablissements[#All],2,0),"")</f>
        <v/>
      </c>
      <c r="F1798" s="81"/>
      <c r="G1798" s="82"/>
      <c r="H1798" s="71"/>
      <c r="I1798" s="72"/>
      <c r="J1798" s="72"/>
      <c r="K1798" s="73"/>
      <c r="L1798" s="72"/>
      <c r="M1798" s="64" t="str">
        <f t="shared" si="66"/>
        <v/>
      </c>
      <c r="N1798" s="65" t="str">
        <f t="shared" si="67"/>
        <v/>
      </c>
      <c r="O1798" s="76"/>
      <c r="P1798" s="77"/>
      <c r="Q1798" s="76"/>
    </row>
    <row r="1799" spans="2:17" ht="15" customHeight="1" x14ac:dyDescent="0.25">
      <c r="B1799" s="67"/>
      <c r="C1799" s="81"/>
      <c r="D1799" s="82"/>
      <c r="E1799" s="63" t="str">
        <f>IF($C1799&lt;&gt;"",VLOOKUP($C1799,T_Etablissements[#All],2,0),"")</f>
        <v/>
      </c>
      <c r="F1799" s="81"/>
      <c r="G1799" s="82"/>
      <c r="H1799" s="71"/>
      <c r="I1799" s="72"/>
      <c r="J1799" s="72"/>
      <c r="K1799" s="73"/>
      <c r="L1799" s="72"/>
      <c r="M1799" s="64" t="str">
        <f t="shared" si="66"/>
        <v/>
      </c>
      <c r="N1799" s="65" t="str">
        <f t="shared" si="67"/>
        <v/>
      </c>
      <c r="O1799" s="76"/>
      <c r="P1799" s="77"/>
      <c r="Q1799" s="76"/>
    </row>
    <row r="1800" spans="2:17" ht="15" customHeight="1" x14ac:dyDescent="0.25">
      <c r="B1800" s="67"/>
      <c r="C1800" s="81"/>
      <c r="D1800" s="82"/>
      <c r="E1800" s="63" t="str">
        <f>IF($C1800&lt;&gt;"",VLOOKUP($C1800,T_Etablissements[#All],2,0),"")</f>
        <v/>
      </c>
      <c r="F1800" s="81"/>
      <c r="G1800" s="82"/>
      <c r="H1800" s="71"/>
      <c r="I1800" s="72"/>
      <c r="J1800" s="72"/>
      <c r="K1800" s="73"/>
      <c r="L1800" s="72"/>
      <c r="M1800" s="64" t="str">
        <f t="shared" si="66"/>
        <v/>
      </c>
      <c r="N1800" s="65" t="str">
        <f t="shared" si="67"/>
        <v/>
      </c>
      <c r="O1800" s="76"/>
      <c r="P1800" s="77"/>
      <c r="Q1800" s="76"/>
    </row>
    <row r="1801" spans="2:17" ht="15" customHeight="1" x14ac:dyDescent="0.25">
      <c r="B1801" s="67"/>
      <c r="C1801" s="81"/>
      <c r="D1801" s="82"/>
      <c r="E1801" s="63" t="str">
        <f>IF($C1801&lt;&gt;"",VLOOKUP($C1801,T_Etablissements[#All],2,0),"")</f>
        <v/>
      </c>
      <c r="F1801" s="81"/>
      <c r="G1801" s="82"/>
      <c r="H1801" s="71"/>
      <c r="I1801" s="72"/>
      <c r="J1801" s="72"/>
      <c r="K1801" s="73"/>
      <c r="L1801" s="72"/>
      <c r="M1801" s="64" t="str">
        <f t="shared" si="66"/>
        <v/>
      </c>
      <c r="N1801" s="65" t="str">
        <f t="shared" si="67"/>
        <v/>
      </c>
      <c r="O1801" s="76"/>
      <c r="P1801" s="77"/>
      <c r="Q1801" s="76"/>
    </row>
    <row r="1802" spans="2:17" ht="15" customHeight="1" x14ac:dyDescent="0.25">
      <c r="B1802" s="67"/>
      <c r="C1802" s="81"/>
      <c r="D1802" s="82"/>
      <c r="E1802" s="63" t="str">
        <f>IF($C1802&lt;&gt;"",VLOOKUP($C1802,T_Etablissements[#All],2,0),"")</f>
        <v/>
      </c>
      <c r="F1802" s="81"/>
      <c r="G1802" s="82"/>
      <c r="H1802" s="71"/>
      <c r="I1802" s="72"/>
      <c r="J1802" s="72"/>
      <c r="K1802" s="73"/>
      <c r="L1802" s="72"/>
      <c r="M1802" s="64" t="str">
        <f t="shared" si="66"/>
        <v/>
      </c>
      <c r="N1802" s="65" t="str">
        <f t="shared" si="67"/>
        <v/>
      </c>
      <c r="O1802" s="76"/>
      <c r="P1802" s="77"/>
      <c r="Q1802" s="76"/>
    </row>
    <row r="1803" spans="2:17" ht="15" customHeight="1" x14ac:dyDescent="0.25">
      <c r="B1803" s="67"/>
      <c r="C1803" s="81"/>
      <c r="D1803" s="82"/>
      <c r="E1803" s="63" t="str">
        <f>IF($C1803&lt;&gt;"",VLOOKUP($C1803,T_Etablissements[#All],2,0),"")</f>
        <v/>
      </c>
      <c r="F1803" s="81"/>
      <c r="G1803" s="82"/>
      <c r="H1803" s="71"/>
      <c r="I1803" s="72"/>
      <c r="J1803" s="72"/>
      <c r="K1803" s="73"/>
      <c r="L1803" s="72"/>
      <c r="M1803" s="64" t="str">
        <f t="shared" si="66"/>
        <v/>
      </c>
      <c r="N1803" s="65" t="str">
        <f t="shared" si="67"/>
        <v/>
      </c>
      <c r="O1803" s="76"/>
      <c r="P1803" s="77"/>
      <c r="Q1803" s="76"/>
    </row>
    <row r="1804" spans="2:17" ht="15" customHeight="1" x14ac:dyDescent="0.25">
      <c r="B1804" s="67"/>
      <c r="C1804" s="81"/>
      <c r="D1804" s="82"/>
      <c r="E1804" s="63" t="str">
        <f>IF($C1804&lt;&gt;"",VLOOKUP($C1804,T_Etablissements[#All],2,0),"")</f>
        <v/>
      </c>
      <c r="F1804" s="81"/>
      <c r="G1804" s="82"/>
      <c r="H1804" s="71"/>
      <c r="I1804" s="72"/>
      <c r="J1804" s="72"/>
      <c r="K1804" s="73"/>
      <c r="L1804" s="72"/>
      <c r="M1804" s="64" t="str">
        <f t="shared" si="66"/>
        <v/>
      </c>
      <c r="N1804" s="65" t="str">
        <f t="shared" si="67"/>
        <v/>
      </c>
      <c r="O1804" s="76"/>
      <c r="P1804" s="77"/>
      <c r="Q1804" s="76"/>
    </row>
    <row r="1805" spans="2:17" ht="15" customHeight="1" x14ac:dyDescent="0.25">
      <c r="B1805" s="67"/>
      <c r="C1805" s="81"/>
      <c r="D1805" s="82"/>
      <c r="E1805" s="63" t="str">
        <f>IF($C1805&lt;&gt;"",VLOOKUP($C1805,T_Etablissements[#All],2,0),"")</f>
        <v/>
      </c>
      <c r="F1805" s="81"/>
      <c r="G1805" s="82"/>
      <c r="H1805" s="71"/>
      <c r="I1805" s="72"/>
      <c r="J1805" s="72"/>
      <c r="K1805" s="73"/>
      <c r="L1805" s="72"/>
      <c r="M1805" s="64" t="str">
        <f t="shared" si="66"/>
        <v/>
      </c>
      <c r="N1805" s="65" t="str">
        <f t="shared" si="67"/>
        <v/>
      </c>
      <c r="O1805" s="76"/>
      <c r="P1805" s="77"/>
      <c r="Q1805" s="76"/>
    </row>
    <row r="1806" spans="2:17" ht="15" customHeight="1" x14ac:dyDescent="0.25">
      <c r="B1806" s="67"/>
      <c r="C1806" s="81"/>
      <c r="D1806" s="82"/>
      <c r="E1806" s="63" t="str">
        <f>IF($C1806&lt;&gt;"",VLOOKUP($C1806,T_Etablissements[#All],2,0),"")</f>
        <v/>
      </c>
      <c r="F1806" s="81"/>
      <c r="G1806" s="82"/>
      <c r="H1806" s="71"/>
      <c r="I1806" s="72"/>
      <c r="J1806" s="72"/>
      <c r="K1806" s="73"/>
      <c r="L1806" s="72"/>
      <c r="M1806" s="64" t="str">
        <f t="shared" si="66"/>
        <v/>
      </c>
      <c r="N1806" s="65" t="str">
        <f t="shared" si="67"/>
        <v/>
      </c>
      <c r="O1806" s="76"/>
      <c r="P1806" s="77"/>
      <c r="Q1806" s="76"/>
    </row>
    <row r="1807" spans="2:17" ht="15" customHeight="1" x14ac:dyDescent="0.25">
      <c r="B1807" s="67"/>
      <c r="C1807" s="81"/>
      <c r="D1807" s="82"/>
      <c r="E1807" s="63" t="str">
        <f>IF($C1807&lt;&gt;"",VLOOKUP($C1807,T_Etablissements[#All],2,0),"")</f>
        <v/>
      </c>
      <c r="F1807" s="81"/>
      <c r="G1807" s="82"/>
      <c r="H1807" s="71"/>
      <c r="I1807" s="72"/>
      <c r="J1807" s="72"/>
      <c r="K1807" s="73"/>
      <c r="L1807" s="72"/>
      <c r="M1807" s="64" t="str">
        <f t="shared" si="66"/>
        <v/>
      </c>
      <c r="N1807" s="65" t="str">
        <f t="shared" si="67"/>
        <v/>
      </c>
      <c r="O1807" s="76"/>
      <c r="P1807" s="77"/>
      <c r="Q1807" s="76"/>
    </row>
    <row r="1808" spans="2:17" ht="15" customHeight="1" x14ac:dyDescent="0.25">
      <c r="B1808" s="67"/>
      <c r="C1808" s="81"/>
      <c r="D1808" s="82"/>
      <c r="E1808" s="63" t="str">
        <f>IF($C1808&lt;&gt;"",VLOOKUP($C1808,T_Etablissements[#All],2,0),"")</f>
        <v/>
      </c>
      <c r="F1808" s="81"/>
      <c r="G1808" s="82"/>
      <c r="H1808" s="71"/>
      <c r="I1808" s="72"/>
      <c r="J1808" s="72"/>
      <c r="K1808" s="73"/>
      <c r="L1808" s="72"/>
      <c r="M1808" s="64" t="str">
        <f t="shared" si="66"/>
        <v/>
      </c>
      <c r="N1808" s="65" t="str">
        <f t="shared" si="67"/>
        <v/>
      </c>
      <c r="O1808" s="76"/>
      <c r="P1808" s="77"/>
      <c r="Q1808" s="76"/>
    </row>
    <row r="1809" spans="2:17" ht="15" customHeight="1" x14ac:dyDescent="0.25">
      <c r="B1809" s="67"/>
      <c r="C1809" s="81"/>
      <c r="D1809" s="82"/>
      <c r="E1809" s="63" t="str">
        <f>IF($C1809&lt;&gt;"",VLOOKUP($C1809,T_Etablissements[#All],2,0),"")</f>
        <v/>
      </c>
      <c r="F1809" s="81"/>
      <c r="G1809" s="82"/>
      <c r="H1809" s="71"/>
      <c r="I1809" s="72"/>
      <c r="J1809" s="72"/>
      <c r="K1809" s="73"/>
      <c r="L1809" s="72"/>
      <c r="M1809" s="64" t="str">
        <f t="shared" si="66"/>
        <v/>
      </c>
      <c r="N1809" s="65" t="str">
        <f t="shared" si="67"/>
        <v/>
      </c>
      <c r="O1809" s="76"/>
      <c r="P1809" s="77"/>
      <c r="Q1809" s="76"/>
    </row>
    <row r="1810" spans="2:17" ht="15" customHeight="1" x14ac:dyDescent="0.25">
      <c r="B1810" s="67"/>
      <c r="C1810" s="81"/>
      <c r="D1810" s="82"/>
      <c r="E1810" s="63" t="str">
        <f>IF($C1810&lt;&gt;"",VLOOKUP($C1810,T_Etablissements[#All],2,0),"")</f>
        <v/>
      </c>
      <c r="F1810" s="81"/>
      <c r="G1810" s="82"/>
      <c r="H1810" s="71"/>
      <c r="I1810" s="72"/>
      <c r="J1810" s="72"/>
      <c r="K1810" s="73"/>
      <c r="L1810" s="72"/>
      <c r="M1810" s="64" t="str">
        <f t="shared" si="66"/>
        <v/>
      </c>
      <c r="N1810" s="65" t="str">
        <f t="shared" si="67"/>
        <v/>
      </c>
      <c r="O1810" s="76"/>
      <c r="P1810" s="77"/>
      <c r="Q1810" s="76"/>
    </row>
    <row r="1811" spans="2:17" ht="15" customHeight="1" x14ac:dyDescent="0.25">
      <c r="B1811" s="67"/>
      <c r="C1811" s="81"/>
      <c r="D1811" s="82"/>
      <c r="E1811" s="63" t="str">
        <f>IF($C1811&lt;&gt;"",VLOOKUP($C1811,T_Etablissements[#All],2,0),"")</f>
        <v/>
      </c>
      <c r="F1811" s="81"/>
      <c r="G1811" s="82"/>
      <c r="H1811" s="71"/>
      <c r="I1811" s="72"/>
      <c r="J1811" s="72"/>
      <c r="K1811" s="73"/>
      <c r="L1811" s="72"/>
      <c r="M1811" s="64" t="str">
        <f t="shared" si="66"/>
        <v/>
      </c>
      <c r="N1811" s="65" t="str">
        <f t="shared" si="67"/>
        <v/>
      </c>
      <c r="O1811" s="76"/>
      <c r="P1811" s="77"/>
      <c r="Q1811" s="76"/>
    </row>
    <row r="1812" spans="2:17" ht="15" customHeight="1" x14ac:dyDescent="0.25">
      <c r="B1812" s="67"/>
      <c r="C1812" s="81"/>
      <c r="D1812" s="82"/>
      <c r="E1812" s="63" t="str">
        <f>IF($C1812&lt;&gt;"",VLOOKUP($C1812,T_Etablissements[#All],2,0),"")</f>
        <v/>
      </c>
      <c r="F1812" s="81"/>
      <c r="G1812" s="82"/>
      <c r="H1812" s="71"/>
      <c r="I1812" s="72"/>
      <c r="J1812" s="72"/>
      <c r="K1812" s="73"/>
      <c r="L1812" s="72"/>
      <c r="M1812" s="64" t="str">
        <f t="shared" si="66"/>
        <v/>
      </c>
      <c r="N1812" s="65" t="str">
        <f t="shared" si="67"/>
        <v/>
      </c>
      <c r="O1812" s="76"/>
      <c r="P1812" s="77"/>
      <c r="Q1812" s="76"/>
    </row>
    <row r="1813" spans="2:17" ht="15" customHeight="1" x14ac:dyDescent="0.25">
      <c r="B1813" s="67"/>
      <c r="C1813" s="81"/>
      <c r="D1813" s="82"/>
      <c r="E1813" s="63" t="str">
        <f>IF($C1813&lt;&gt;"",VLOOKUP($C1813,T_Etablissements[#All],2,0),"")</f>
        <v/>
      </c>
      <c r="F1813" s="81"/>
      <c r="G1813" s="82"/>
      <c r="H1813" s="71"/>
      <c r="I1813" s="72"/>
      <c r="J1813" s="72"/>
      <c r="K1813" s="73"/>
      <c r="L1813" s="72"/>
      <c r="M1813" s="64" t="str">
        <f t="shared" si="66"/>
        <v/>
      </c>
      <c r="N1813" s="65" t="str">
        <f t="shared" si="67"/>
        <v/>
      </c>
      <c r="O1813" s="76"/>
      <c r="P1813" s="77"/>
      <c r="Q1813" s="76"/>
    </row>
    <row r="1814" spans="2:17" ht="15" customHeight="1" x14ac:dyDescent="0.25">
      <c r="B1814" s="67"/>
      <c r="C1814" s="81"/>
      <c r="D1814" s="82"/>
      <c r="E1814" s="63" t="str">
        <f>IF($C1814&lt;&gt;"",VLOOKUP($C1814,T_Etablissements[#All],2,0),"")</f>
        <v/>
      </c>
      <c r="F1814" s="81"/>
      <c r="G1814" s="82"/>
      <c r="H1814" s="71"/>
      <c r="I1814" s="72"/>
      <c r="J1814" s="72"/>
      <c r="K1814" s="73"/>
      <c r="L1814" s="72"/>
      <c r="M1814" s="64" t="str">
        <f t="shared" si="66"/>
        <v/>
      </c>
      <c r="N1814" s="65" t="str">
        <f t="shared" si="67"/>
        <v/>
      </c>
      <c r="O1814" s="76"/>
      <c r="P1814" s="77"/>
      <c r="Q1814" s="76"/>
    </row>
    <row r="1815" spans="2:17" ht="15" customHeight="1" x14ac:dyDescent="0.25">
      <c r="B1815" s="67"/>
      <c r="C1815" s="81"/>
      <c r="D1815" s="82"/>
      <c r="E1815" s="63" t="str">
        <f>IF($C1815&lt;&gt;"",VLOOKUP($C1815,T_Etablissements[#All],2,0),"")</f>
        <v/>
      </c>
      <c r="F1815" s="81"/>
      <c r="G1815" s="82"/>
      <c r="H1815" s="71"/>
      <c r="I1815" s="72"/>
      <c r="J1815" s="72"/>
      <c r="K1815" s="73"/>
      <c r="L1815" s="72"/>
      <c r="M1815" s="64" t="str">
        <f t="shared" si="66"/>
        <v/>
      </c>
      <c r="N1815" s="65" t="str">
        <f t="shared" si="67"/>
        <v/>
      </c>
      <c r="O1815" s="76"/>
      <c r="P1815" s="77"/>
      <c r="Q1815" s="76"/>
    </row>
    <row r="1816" spans="2:17" ht="15" customHeight="1" x14ac:dyDescent="0.25">
      <c r="B1816" s="67"/>
      <c r="C1816" s="81"/>
      <c r="D1816" s="82"/>
      <c r="E1816" s="63" t="str">
        <f>IF($C1816&lt;&gt;"",VLOOKUP($C1816,T_Etablissements[#All],2,0),"")</f>
        <v/>
      </c>
      <c r="F1816" s="81"/>
      <c r="G1816" s="82"/>
      <c r="H1816" s="71"/>
      <c r="I1816" s="72"/>
      <c r="J1816" s="72"/>
      <c r="K1816" s="73"/>
      <c r="L1816" s="72"/>
      <c r="M1816" s="64" t="str">
        <f t="shared" si="66"/>
        <v/>
      </c>
      <c r="N1816" s="65" t="str">
        <f t="shared" si="67"/>
        <v/>
      </c>
      <c r="O1816" s="76"/>
      <c r="P1816" s="77"/>
      <c r="Q1816" s="76"/>
    </row>
    <row r="1817" spans="2:17" ht="15" customHeight="1" x14ac:dyDescent="0.25">
      <c r="B1817" s="67"/>
      <c r="C1817" s="81"/>
      <c r="D1817" s="82"/>
      <c r="E1817" s="63" t="str">
        <f>IF($C1817&lt;&gt;"",VLOOKUP($C1817,T_Etablissements[#All],2,0),"")</f>
        <v/>
      </c>
      <c r="F1817" s="81"/>
      <c r="G1817" s="82"/>
      <c r="H1817" s="71"/>
      <c r="I1817" s="72"/>
      <c r="J1817" s="72"/>
      <c r="K1817" s="73"/>
      <c r="L1817" s="72"/>
      <c r="M1817" s="64" t="str">
        <f t="shared" si="66"/>
        <v/>
      </c>
      <c r="N1817" s="65" t="str">
        <f t="shared" si="67"/>
        <v/>
      </c>
      <c r="O1817" s="76"/>
      <c r="P1817" s="77"/>
      <c r="Q1817" s="76"/>
    </row>
    <row r="1818" spans="2:17" ht="15" customHeight="1" x14ac:dyDescent="0.25">
      <c r="B1818" s="67"/>
      <c r="C1818" s="81"/>
      <c r="D1818" s="82"/>
      <c r="E1818" s="63" t="str">
        <f>IF($C1818&lt;&gt;"",VLOOKUP($C1818,T_Etablissements[#All],2,0),"")</f>
        <v/>
      </c>
      <c r="F1818" s="81"/>
      <c r="G1818" s="82"/>
      <c r="H1818" s="71"/>
      <c r="I1818" s="72"/>
      <c r="J1818" s="72"/>
      <c r="K1818" s="73"/>
      <c r="L1818" s="72"/>
      <c r="M1818" s="64" t="str">
        <f t="shared" si="66"/>
        <v/>
      </c>
      <c r="N1818" s="65" t="str">
        <f t="shared" si="67"/>
        <v/>
      </c>
      <c r="O1818" s="76"/>
      <c r="P1818" s="77"/>
      <c r="Q1818" s="76"/>
    </row>
    <row r="1819" spans="2:17" ht="15" customHeight="1" x14ac:dyDescent="0.25">
      <c r="B1819" s="67"/>
      <c r="C1819" s="81"/>
      <c r="D1819" s="82"/>
      <c r="E1819" s="63" t="str">
        <f>IF($C1819&lt;&gt;"",VLOOKUP($C1819,T_Etablissements[#All],2,0),"")</f>
        <v/>
      </c>
      <c r="F1819" s="81"/>
      <c r="G1819" s="82"/>
      <c r="H1819" s="71"/>
      <c r="I1819" s="72"/>
      <c r="J1819" s="72"/>
      <c r="K1819" s="73"/>
      <c r="L1819" s="72"/>
      <c r="M1819" s="64" t="str">
        <f t="shared" si="66"/>
        <v/>
      </c>
      <c r="N1819" s="65" t="str">
        <f t="shared" si="67"/>
        <v/>
      </c>
      <c r="O1819" s="76"/>
      <c r="P1819" s="77"/>
      <c r="Q1819" s="76"/>
    </row>
    <row r="1820" spans="2:17" ht="15" customHeight="1" x14ac:dyDescent="0.25">
      <c r="B1820" s="67"/>
      <c r="C1820" s="81"/>
      <c r="D1820" s="82"/>
      <c r="E1820" s="63" t="str">
        <f>IF($C1820&lt;&gt;"",VLOOKUP($C1820,T_Etablissements[#All],2,0),"")</f>
        <v/>
      </c>
      <c r="F1820" s="81"/>
      <c r="G1820" s="82"/>
      <c r="H1820" s="71"/>
      <c r="I1820" s="72"/>
      <c r="J1820" s="72"/>
      <c r="K1820" s="73"/>
      <c r="L1820" s="72"/>
      <c r="M1820" s="64" t="str">
        <f t="shared" si="66"/>
        <v/>
      </c>
      <c r="N1820" s="65" t="str">
        <f t="shared" si="67"/>
        <v/>
      </c>
      <c r="O1820" s="76"/>
      <c r="P1820" s="77"/>
      <c r="Q1820" s="76"/>
    </row>
    <row r="1821" spans="2:17" ht="15" customHeight="1" x14ac:dyDescent="0.25">
      <c r="B1821" s="67"/>
      <c r="C1821" s="81"/>
      <c r="D1821" s="82"/>
      <c r="E1821" s="63" t="str">
        <f>IF($C1821&lt;&gt;"",VLOOKUP($C1821,T_Etablissements[#All],2,0),"")</f>
        <v/>
      </c>
      <c r="F1821" s="81"/>
      <c r="G1821" s="82"/>
      <c r="H1821" s="71"/>
      <c r="I1821" s="72"/>
      <c r="J1821" s="72"/>
      <c r="K1821" s="73"/>
      <c r="L1821" s="72"/>
      <c r="M1821" s="64" t="str">
        <f t="shared" si="66"/>
        <v/>
      </c>
      <c r="N1821" s="65" t="str">
        <f t="shared" si="67"/>
        <v/>
      </c>
      <c r="O1821" s="76"/>
      <c r="P1821" s="77"/>
      <c r="Q1821" s="76"/>
    </row>
    <row r="1822" spans="2:17" ht="15" customHeight="1" x14ac:dyDescent="0.25">
      <c r="B1822" s="67"/>
      <c r="C1822" s="81"/>
      <c r="D1822" s="82"/>
      <c r="E1822" s="63" t="str">
        <f>IF($C1822&lt;&gt;"",VLOOKUP($C1822,T_Etablissements[#All],2,0),"")</f>
        <v/>
      </c>
      <c r="F1822" s="81"/>
      <c r="G1822" s="82"/>
      <c r="H1822" s="71"/>
      <c r="I1822" s="72"/>
      <c r="J1822" s="72"/>
      <c r="K1822" s="73"/>
      <c r="L1822" s="72"/>
      <c r="M1822" s="64" t="str">
        <f t="shared" si="66"/>
        <v/>
      </c>
      <c r="N1822" s="65" t="str">
        <f t="shared" si="67"/>
        <v/>
      </c>
      <c r="O1822" s="76"/>
      <c r="P1822" s="77"/>
      <c r="Q1822" s="76"/>
    </row>
    <row r="1823" spans="2:17" ht="15" customHeight="1" x14ac:dyDescent="0.25">
      <c r="B1823" s="67"/>
      <c r="C1823" s="81"/>
      <c r="D1823" s="82"/>
      <c r="E1823" s="63" t="str">
        <f>IF($C1823&lt;&gt;"",VLOOKUP($C1823,T_Etablissements[#All],2,0),"")</f>
        <v/>
      </c>
      <c r="F1823" s="81"/>
      <c r="G1823" s="82"/>
      <c r="H1823" s="71"/>
      <c r="I1823" s="72"/>
      <c r="J1823" s="72"/>
      <c r="K1823" s="73"/>
      <c r="L1823" s="72"/>
      <c r="M1823" s="64" t="str">
        <f t="shared" si="66"/>
        <v/>
      </c>
      <c r="N1823" s="65" t="str">
        <f t="shared" si="67"/>
        <v/>
      </c>
      <c r="O1823" s="76"/>
      <c r="P1823" s="77"/>
      <c r="Q1823" s="76"/>
    </row>
    <row r="1824" spans="2:17" ht="15" customHeight="1" x14ac:dyDescent="0.25">
      <c r="B1824" s="67"/>
      <c r="C1824" s="81"/>
      <c r="D1824" s="82"/>
      <c r="E1824" s="63" t="str">
        <f>IF($C1824&lt;&gt;"",VLOOKUP($C1824,T_Etablissements[#All],2,0),"")</f>
        <v/>
      </c>
      <c r="F1824" s="81"/>
      <c r="G1824" s="82"/>
      <c r="H1824" s="71"/>
      <c r="I1824" s="72"/>
      <c r="J1824" s="72"/>
      <c r="K1824" s="73"/>
      <c r="L1824" s="72"/>
      <c r="M1824" s="64" t="str">
        <f t="shared" si="66"/>
        <v/>
      </c>
      <c r="N1824" s="65" t="str">
        <f t="shared" si="67"/>
        <v/>
      </c>
      <c r="O1824" s="76"/>
      <c r="P1824" s="77"/>
      <c r="Q1824" s="76"/>
    </row>
    <row r="1825" spans="2:17" ht="15" customHeight="1" x14ac:dyDescent="0.25">
      <c r="B1825" s="67"/>
      <c r="C1825" s="81"/>
      <c r="D1825" s="82"/>
      <c r="E1825" s="63" t="str">
        <f>IF($C1825&lt;&gt;"",VLOOKUP($C1825,T_Etablissements[#All],2,0),"")</f>
        <v/>
      </c>
      <c r="F1825" s="81"/>
      <c r="G1825" s="82"/>
      <c r="H1825" s="71"/>
      <c r="I1825" s="72"/>
      <c r="J1825" s="72"/>
      <c r="K1825" s="73"/>
      <c r="L1825" s="72"/>
      <c r="M1825" s="64" t="str">
        <f t="shared" si="66"/>
        <v/>
      </c>
      <c r="N1825" s="65" t="str">
        <f t="shared" si="67"/>
        <v/>
      </c>
      <c r="O1825" s="76"/>
      <c r="P1825" s="77"/>
      <c r="Q1825" s="76"/>
    </row>
    <row r="1826" spans="2:17" ht="15" customHeight="1" x14ac:dyDescent="0.25">
      <c r="B1826" s="67"/>
      <c r="C1826" s="81"/>
      <c r="D1826" s="82"/>
      <c r="E1826" s="63" t="str">
        <f>IF($C1826&lt;&gt;"",VLOOKUP($C1826,T_Etablissements[#All],2,0),"")</f>
        <v/>
      </c>
      <c r="F1826" s="81"/>
      <c r="G1826" s="82"/>
      <c r="H1826" s="71"/>
      <c r="I1826" s="72"/>
      <c r="J1826" s="72"/>
      <c r="K1826" s="73"/>
      <c r="L1826" s="72"/>
      <c r="M1826" s="64" t="str">
        <f t="shared" si="66"/>
        <v/>
      </c>
      <c r="N1826" s="65" t="str">
        <f t="shared" si="67"/>
        <v/>
      </c>
      <c r="O1826" s="76"/>
      <c r="P1826" s="77"/>
      <c r="Q1826" s="76"/>
    </row>
    <row r="1827" spans="2:17" ht="15" customHeight="1" x14ac:dyDescent="0.25">
      <c r="B1827" s="67"/>
      <c r="C1827" s="81"/>
      <c r="D1827" s="82"/>
      <c r="E1827" s="63" t="str">
        <f>IF($C1827&lt;&gt;"",VLOOKUP($C1827,T_Etablissements[#All],2,0),"")</f>
        <v/>
      </c>
      <c r="F1827" s="81"/>
      <c r="G1827" s="82"/>
      <c r="H1827" s="71"/>
      <c r="I1827" s="72"/>
      <c r="J1827" s="72"/>
      <c r="K1827" s="73"/>
      <c r="L1827" s="72"/>
      <c r="M1827" s="64" t="str">
        <f t="shared" si="66"/>
        <v/>
      </c>
      <c r="N1827" s="65" t="str">
        <f t="shared" si="67"/>
        <v/>
      </c>
      <c r="O1827" s="76"/>
      <c r="P1827" s="77"/>
      <c r="Q1827" s="76"/>
    </row>
    <row r="1828" spans="2:17" ht="15" customHeight="1" x14ac:dyDescent="0.25">
      <c r="B1828" s="67"/>
      <c r="C1828" s="81"/>
      <c r="D1828" s="82"/>
      <c r="E1828" s="63" t="str">
        <f>IF($C1828&lt;&gt;"",VLOOKUP($C1828,T_Etablissements[#All],2,0),"")</f>
        <v/>
      </c>
      <c r="F1828" s="81"/>
      <c r="G1828" s="82"/>
      <c r="H1828" s="71"/>
      <c r="I1828" s="72"/>
      <c r="J1828" s="72"/>
      <c r="K1828" s="73"/>
      <c r="L1828" s="72"/>
      <c r="M1828" s="64" t="str">
        <f t="shared" si="66"/>
        <v/>
      </c>
      <c r="N1828" s="65" t="str">
        <f t="shared" si="67"/>
        <v/>
      </c>
      <c r="O1828" s="76"/>
      <c r="P1828" s="77"/>
      <c r="Q1828" s="76"/>
    </row>
    <row r="1829" spans="2:17" ht="15" customHeight="1" x14ac:dyDescent="0.25">
      <c r="B1829" s="67"/>
      <c r="C1829" s="81"/>
      <c r="D1829" s="82"/>
      <c r="E1829" s="63" t="str">
        <f>IF($C1829&lt;&gt;"",VLOOKUP($C1829,T_Etablissements[#All],2,0),"")</f>
        <v/>
      </c>
      <c r="F1829" s="81"/>
      <c r="G1829" s="82"/>
      <c r="H1829" s="71"/>
      <c r="I1829" s="72"/>
      <c r="J1829" s="72"/>
      <c r="K1829" s="73"/>
      <c r="L1829" s="72"/>
      <c r="M1829" s="64" t="str">
        <f t="shared" si="66"/>
        <v/>
      </c>
      <c r="N1829" s="65" t="str">
        <f t="shared" si="67"/>
        <v/>
      </c>
      <c r="O1829" s="76"/>
      <c r="P1829" s="77"/>
      <c r="Q1829" s="76"/>
    </row>
    <row r="1830" spans="2:17" ht="15" customHeight="1" x14ac:dyDescent="0.25">
      <c r="B1830" s="67"/>
      <c r="C1830" s="81"/>
      <c r="D1830" s="82"/>
      <c r="E1830" s="63" t="str">
        <f>IF($C1830&lt;&gt;"",VLOOKUP($C1830,T_Etablissements[#All],2,0),"")</f>
        <v/>
      </c>
      <c r="F1830" s="81"/>
      <c r="G1830" s="82"/>
      <c r="H1830" s="71"/>
      <c r="I1830" s="72"/>
      <c r="J1830" s="72"/>
      <c r="K1830" s="73"/>
      <c r="L1830" s="72"/>
      <c r="M1830" s="64" t="str">
        <f t="shared" si="66"/>
        <v/>
      </c>
      <c r="N1830" s="65" t="str">
        <f t="shared" si="67"/>
        <v/>
      </c>
      <c r="O1830" s="76"/>
      <c r="P1830" s="77"/>
      <c r="Q1830" s="76"/>
    </row>
    <row r="1831" spans="2:17" ht="15" customHeight="1" x14ac:dyDescent="0.25">
      <c r="B1831" s="67"/>
      <c r="C1831" s="81"/>
      <c r="D1831" s="82"/>
      <c r="E1831" s="63" t="str">
        <f>IF($C1831&lt;&gt;"",VLOOKUP($C1831,T_Etablissements[#All],2,0),"")</f>
        <v/>
      </c>
      <c r="F1831" s="81"/>
      <c r="G1831" s="82"/>
      <c r="H1831" s="71"/>
      <c r="I1831" s="72"/>
      <c r="J1831" s="72"/>
      <c r="K1831" s="73"/>
      <c r="L1831" s="72"/>
      <c r="M1831" s="64" t="str">
        <f t="shared" si="66"/>
        <v/>
      </c>
      <c r="N1831" s="65" t="str">
        <f t="shared" si="67"/>
        <v/>
      </c>
      <c r="O1831" s="76"/>
      <c r="P1831" s="77"/>
      <c r="Q1831" s="76"/>
    </row>
    <row r="1832" spans="2:17" ht="15" customHeight="1" x14ac:dyDescent="0.25">
      <c r="B1832" s="67"/>
      <c r="C1832" s="81"/>
      <c r="D1832" s="82"/>
      <c r="E1832" s="63" t="str">
        <f>IF($C1832&lt;&gt;"",VLOOKUP($C1832,T_Etablissements[#All],2,0),"")</f>
        <v/>
      </c>
      <c r="F1832" s="81"/>
      <c r="G1832" s="82"/>
      <c r="H1832" s="71"/>
      <c r="I1832" s="72"/>
      <c r="J1832" s="72"/>
      <c r="K1832" s="73"/>
      <c r="L1832" s="72"/>
      <c r="M1832" s="64" t="str">
        <f t="shared" si="66"/>
        <v/>
      </c>
      <c r="N1832" s="65" t="str">
        <f t="shared" si="67"/>
        <v/>
      </c>
      <c r="O1832" s="76"/>
      <c r="P1832" s="77"/>
      <c r="Q1832" s="76"/>
    </row>
    <row r="1833" spans="2:17" ht="15" customHeight="1" x14ac:dyDescent="0.25">
      <c r="B1833" s="67"/>
      <c r="C1833" s="81"/>
      <c r="D1833" s="82"/>
      <c r="E1833" s="63" t="str">
        <f>IF($C1833&lt;&gt;"",VLOOKUP($C1833,T_Etablissements[#All],2,0),"")</f>
        <v/>
      </c>
      <c r="F1833" s="81"/>
      <c r="G1833" s="82"/>
      <c r="H1833" s="71"/>
      <c r="I1833" s="72"/>
      <c r="J1833" s="72"/>
      <c r="K1833" s="73"/>
      <c r="L1833" s="72"/>
      <c r="M1833" s="64" t="str">
        <f t="shared" si="66"/>
        <v/>
      </c>
      <c r="N1833" s="65" t="str">
        <f t="shared" si="67"/>
        <v/>
      </c>
      <c r="O1833" s="76"/>
      <c r="P1833" s="77"/>
      <c r="Q1833" s="76"/>
    </row>
    <row r="1834" spans="2:17" ht="15" customHeight="1" x14ac:dyDescent="0.25">
      <c r="B1834" s="67"/>
      <c r="C1834" s="81"/>
      <c r="D1834" s="82"/>
      <c r="E1834" s="63" t="str">
        <f>IF($C1834&lt;&gt;"",VLOOKUP($C1834,T_Etablissements[#All],2,0),"")</f>
        <v/>
      </c>
      <c r="F1834" s="81"/>
      <c r="G1834" s="82"/>
      <c r="H1834" s="71"/>
      <c r="I1834" s="72"/>
      <c r="J1834" s="72"/>
      <c r="K1834" s="73"/>
      <c r="L1834" s="72"/>
      <c r="M1834" s="64" t="str">
        <f t="shared" si="66"/>
        <v/>
      </c>
      <c r="N1834" s="65" t="str">
        <f t="shared" si="67"/>
        <v/>
      </c>
      <c r="O1834" s="76"/>
      <c r="P1834" s="77"/>
      <c r="Q1834" s="76"/>
    </row>
    <row r="1835" spans="2:17" ht="15" customHeight="1" x14ac:dyDescent="0.25">
      <c r="B1835" s="67"/>
      <c r="C1835" s="81"/>
      <c r="D1835" s="82"/>
      <c r="E1835" s="63" t="str">
        <f>IF($C1835&lt;&gt;"",VLOOKUP($C1835,T_Etablissements[#All],2,0),"")</f>
        <v/>
      </c>
      <c r="F1835" s="81"/>
      <c r="G1835" s="82"/>
      <c r="H1835" s="71"/>
      <c r="I1835" s="72"/>
      <c r="J1835" s="72"/>
      <c r="K1835" s="73"/>
      <c r="L1835" s="72"/>
      <c r="M1835" s="64" t="str">
        <f t="shared" si="66"/>
        <v/>
      </c>
      <c r="N1835" s="65" t="str">
        <f t="shared" si="67"/>
        <v/>
      </c>
      <c r="O1835" s="76"/>
      <c r="P1835" s="77"/>
      <c r="Q1835" s="76"/>
    </row>
    <row r="1836" spans="2:17" ht="15" customHeight="1" x14ac:dyDescent="0.25">
      <c r="B1836" s="67"/>
      <c r="C1836" s="81"/>
      <c r="D1836" s="82"/>
      <c r="E1836" s="63" t="str">
        <f>IF($C1836&lt;&gt;"",VLOOKUP($C1836,T_Etablissements[#All],2,0),"")</f>
        <v/>
      </c>
      <c r="F1836" s="81"/>
      <c r="G1836" s="82"/>
      <c r="H1836" s="71"/>
      <c r="I1836" s="72"/>
      <c r="J1836" s="72"/>
      <c r="K1836" s="73"/>
      <c r="L1836" s="72"/>
      <c r="M1836" s="64" t="str">
        <f t="shared" ref="M1836:M1847" si="68">IF($L1836&lt;&gt;"",YEARFRAC($J1836,$L1836,4)*12,"")</f>
        <v/>
      </c>
      <c r="N1836" s="65" t="str">
        <f t="shared" ref="N1836:N1847" si="69">IF($L1836&lt;&gt;"",$K1836/12*(YEARFRAC($J1836,$L1836,4)*12),"")</f>
        <v/>
      </c>
      <c r="O1836" s="76"/>
      <c r="P1836" s="77"/>
      <c r="Q1836" s="76"/>
    </row>
    <row r="1837" spans="2:17" ht="15" customHeight="1" x14ac:dyDescent="0.25">
      <c r="B1837" s="67"/>
      <c r="C1837" s="81"/>
      <c r="D1837" s="82"/>
      <c r="E1837" s="63" t="str">
        <f>IF($C1837&lt;&gt;"",VLOOKUP($C1837,T_Etablissements[#All],2,0),"")</f>
        <v/>
      </c>
      <c r="F1837" s="81"/>
      <c r="G1837" s="82"/>
      <c r="H1837" s="71"/>
      <c r="I1837" s="72"/>
      <c r="J1837" s="72"/>
      <c r="K1837" s="73"/>
      <c r="L1837" s="72"/>
      <c r="M1837" s="64" t="str">
        <f t="shared" si="68"/>
        <v/>
      </c>
      <c r="N1837" s="65" t="str">
        <f t="shared" si="69"/>
        <v/>
      </c>
      <c r="O1837" s="76"/>
      <c r="P1837" s="77"/>
      <c r="Q1837" s="76"/>
    </row>
    <row r="1838" spans="2:17" ht="15" customHeight="1" x14ac:dyDescent="0.25">
      <c r="B1838" s="67"/>
      <c r="C1838" s="81"/>
      <c r="D1838" s="82"/>
      <c r="E1838" s="63" t="str">
        <f>IF($C1838&lt;&gt;"",VLOOKUP($C1838,T_Etablissements[#All],2,0),"")</f>
        <v/>
      </c>
      <c r="F1838" s="81"/>
      <c r="G1838" s="82"/>
      <c r="H1838" s="71"/>
      <c r="I1838" s="72"/>
      <c r="J1838" s="72"/>
      <c r="K1838" s="73"/>
      <c r="L1838" s="72"/>
      <c r="M1838" s="64" t="str">
        <f t="shared" si="68"/>
        <v/>
      </c>
      <c r="N1838" s="65" t="str">
        <f t="shared" si="69"/>
        <v/>
      </c>
      <c r="O1838" s="76"/>
      <c r="P1838" s="77"/>
      <c r="Q1838" s="76"/>
    </row>
    <row r="1839" spans="2:17" ht="15" customHeight="1" x14ac:dyDescent="0.25">
      <c r="B1839" s="67"/>
      <c r="C1839" s="81"/>
      <c r="D1839" s="82"/>
      <c r="E1839" s="63" t="str">
        <f>IF($C1839&lt;&gt;"",VLOOKUP($C1839,T_Etablissements[#All],2,0),"")</f>
        <v/>
      </c>
      <c r="F1839" s="81"/>
      <c r="G1839" s="82"/>
      <c r="H1839" s="71"/>
      <c r="I1839" s="72"/>
      <c r="J1839" s="72"/>
      <c r="K1839" s="73"/>
      <c r="L1839" s="72"/>
      <c r="M1839" s="64" t="str">
        <f t="shared" si="68"/>
        <v/>
      </c>
      <c r="N1839" s="65" t="str">
        <f t="shared" si="69"/>
        <v/>
      </c>
      <c r="O1839" s="76"/>
      <c r="P1839" s="77"/>
      <c r="Q1839" s="76"/>
    </row>
    <row r="1840" spans="2:17" ht="15" customHeight="1" x14ac:dyDescent="0.25">
      <c r="B1840" s="67"/>
      <c r="C1840" s="81"/>
      <c r="D1840" s="82"/>
      <c r="E1840" s="63" t="str">
        <f>IF($C1840&lt;&gt;"",VLOOKUP($C1840,T_Etablissements[#All],2,0),"")</f>
        <v/>
      </c>
      <c r="F1840" s="81"/>
      <c r="G1840" s="82"/>
      <c r="H1840" s="71"/>
      <c r="I1840" s="72"/>
      <c r="J1840" s="72"/>
      <c r="K1840" s="73"/>
      <c r="L1840" s="72"/>
      <c r="M1840" s="64" t="str">
        <f t="shared" si="68"/>
        <v/>
      </c>
      <c r="N1840" s="65" t="str">
        <f t="shared" si="69"/>
        <v/>
      </c>
      <c r="O1840" s="76"/>
      <c r="P1840" s="77"/>
      <c r="Q1840" s="76"/>
    </row>
    <row r="1841" spans="2:17" ht="15" customHeight="1" x14ac:dyDescent="0.25">
      <c r="B1841" s="67"/>
      <c r="C1841" s="81"/>
      <c r="D1841" s="82"/>
      <c r="E1841" s="63" t="str">
        <f>IF($C1841&lt;&gt;"",VLOOKUP($C1841,T_Etablissements[#All],2,0),"")</f>
        <v/>
      </c>
      <c r="F1841" s="81"/>
      <c r="G1841" s="82"/>
      <c r="H1841" s="71"/>
      <c r="I1841" s="72"/>
      <c r="J1841" s="72"/>
      <c r="K1841" s="73"/>
      <c r="L1841" s="72"/>
      <c r="M1841" s="64" t="str">
        <f t="shared" si="68"/>
        <v/>
      </c>
      <c r="N1841" s="65" t="str">
        <f t="shared" si="69"/>
        <v/>
      </c>
      <c r="O1841" s="76"/>
      <c r="P1841" s="77"/>
      <c r="Q1841" s="76"/>
    </row>
    <row r="1842" spans="2:17" ht="15" customHeight="1" x14ac:dyDescent="0.25">
      <c r="B1842" s="67"/>
      <c r="C1842" s="81"/>
      <c r="D1842" s="82"/>
      <c r="E1842" s="63" t="str">
        <f>IF($C1842&lt;&gt;"",VLOOKUP($C1842,T_Etablissements[#All],2,0),"")</f>
        <v/>
      </c>
      <c r="F1842" s="81"/>
      <c r="G1842" s="82"/>
      <c r="H1842" s="71"/>
      <c r="I1842" s="72"/>
      <c r="J1842" s="72"/>
      <c r="K1842" s="73"/>
      <c r="L1842" s="72"/>
      <c r="M1842" s="64" t="str">
        <f t="shared" si="68"/>
        <v/>
      </c>
      <c r="N1842" s="65" t="str">
        <f t="shared" si="69"/>
        <v/>
      </c>
      <c r="O1842" s="76"/>
      <c r="P1842" s="77"/>
      <c r="Q1842" s="76"/>
    </row>
    <row r="1843" spans="2:17" ht="15" customHeight="1" x14ac:dyDescent="0.25">
      <c r="B1843" s="67"/>
      <c r="C1843" s="81"/>
      <c r="D1843" s="82"/>
      <c r="E1843" s="63" t="str">
        <f>IF($C1843&lt;&gt;"",VLOOKUP($C1843,T_Etablissements[#All],2,0),"")</f>
        <v/>
      </c>
      <c r="F1843" s="81"/>
      <c r="G1843" s="82"/>
      <c r="H1843" s="71"/>
      <c r="I1843" s="72"/>
      <c r="J1843" s="72"/>
      <c r="K1843" s="73"/>
      <c r="L1843" s="72"/>
      <c r="M1843" s="64" t="str">
        <f t="shared" si="68"/>
        <v/>
      </c>
      <c r="N1843" s="65" t="str">
        <f t="shared" si="69"/>
        <v/>
      </c>
      <c r="O1843" s="76"/>
      <c r="P1843" s="77"/>
      <c r="Q1843" s="76"/>
    </row>
    <row r="1844" spans="2:17" ht="15" customHeight="1" x14ac:dyDescent="0.25">
      <c r="B1844" s="67"/>
      <c r="C1844" s="81"/>
      <c r="D1844" s="82"/>
      <c r="E1844" s="63" t="str">
        <f>IF($C1844&lt;&gt;"",VLOOKUP($C1844,T_Etablissements[#All],2,0),"")</f>
        <v/>
      </c>
      <c r="F1844" s="81"/>
      <c r="G1844" s="82"/>
      <c r="H1844" s="71"/>
      <c r="I1844" s="72"/>
      <c r="J1844" s="72"/>
      <c r="K1844" s="73"/>
      <c r="L1844" s="72"/>
      <c r="M1844" s="64" t="str">
        <f t="shared" si="68"/>
        <v/>
      </c>
      <c r="N1844" s="65" t="str">
        <f t="shared" si="69"/>
        <v/>
      </c>
      <c r="O1844" s="76"/>
      <c r="P1844" s="77"/>
      <c r="Q1844" s="76"/>
    </row>
    <row r="1845" spans="2:17" ht="15" customHeight="1" x14ac:dyDescent="0.25">
      <c r="B1845" s="67"/>
      <c r="C1845" s="81"/>
      <c r="D1845" s="82"/>
      <c r="E1845" s="63" t="str">
        <f>IF($C1845&lt;&gt;"",VLOOKUP($C1845,T_Etablissements[#All],2,0),"")</f>
        <v/>
      </c>
      <c r="F1845" s="81"/>
      <c r="G1845" s="82"/>
      <c r="H1845" s="71"/>
      <c r="I1845" s="72"/>
      <c r="J1845" s="72"/>
      <c r="K1845" s="73"/>
      <c r="L1845" s="72"/>
      <c r="M1845" s="64" t="str">
        <f t="shared" si="68"/>
        <v/>
      </c>
      <c r="N1845" s="65" t="str">
        <f t="shared" si="69"/>
        <v/>
      </c>
      <c r="O1845" s="76"/>
      <c r="P1845" s="77"/>
      <c r="Q1845" s="76"/>
    </row>
    <row r="1846" spans="2:17" ht="15" customHeight="1" x14ac:dyDescent="0.25">
      <c r="B1846" s="67"/>
      <c r="C1846" s="81"/>
      <c r="D1846" s="82"/>
      <c r="E1846" s="63" t="str">
        <f>IF($C1846&lt;&gt;"",VLOOKUP($C1846,T_Etablissements[#All],2,0),"")</f>
        <v/>
      </c>
      <c r="F1846" s="81"/>
      <c r="G1846" s="82"/>
      <c r="H1846" s="71"/>
      <c r="I1846" s="72"/>
      <c r="J1846" s="72"/>
      <c r="K1846" s="73"/>
      <c r="L1846" s="72"/>
      <c r="M1846" s="64" t="str">
        <f t="shared" si="68"/>
        <v/>
      </c>
      <c r="N1846" s="65" t="str">
        <f t="shared" si="69"/>
        <v/>
      </c>
      <c r="O1846" s="76"/>
      <c r="P1846" s="77"/>
      <c r="Q1846" s="76"/>
    </row>
    <row r="1847" spans="2:17" ht="15" customHeight="1" x14ac:dyDescent="0.25">
      <c r="B1847" s="67"/>
      <c r="C1847" s="81"/>
      <c r="D1847" s="82"/>
      <c r="E1847" s="63" t="str">
        <f>IF($C1847&lt;&gt;"",VLOOKUP($C1847,T_Etablissements[#All],2,0),"")</f>
        <v/>
      </c>
      <c r="F1847" s="81"/>
      <c r="G1847" s="82"/>
      <c r="H1847" s="71"/>
      <c r="I1847" s="72"/>
      <c r="J1847" s="72"/>
      <c r="K1847" s="73"/>
      <c r="L1847" s="72"/>
      <c r="M1847" s="64" t="str">
        <f t="shared" si="68"/>
        <v/>
      </c>
      <c r="N1847" s="65" t="str">
        <f t="shared" si="69"/>
        <v/>
      </c>
      <c r="O1847" s="76"/>
      <c r="P1847" s="77"/>
      <c r="Q1847" s="76"/>
    </row>
    <row r="1848" spans="2:17" ht="15" customHeight="1" x14ac:dyDescent="0.25">
      <c r="B1848" s="67"/>
      <c r="C1848" s="84"/>
      <c r="D1848" s="85"/>
      <c r="E1848" s="63" t="str">
        <f>IF($C1848&lt;&gt;"",VLOOKUP($C1848,T_Etablissements[#All],2,0),"")</f>
        <v/>
      </c>
      <c r="F1848" s="84"/>
      <c r="G1848" s="85"/>
      <c r="H1848" s="68"/>
      <c r="I1848" s="69"/>
      <c r="J1848" s="69"/>
      <c r="K1848" s="70"/>
      <c r="L1848" s="69"/>
      <c r="M1848" s="64"/>
      <c r="N1848" s="65"/>
      <c r="O1848" s="74"/>
      <c r="P1848" s="75"/>
      <c r="Q1848" s="74"/>
    </row>
    <row r="1849" spans="2:17" ht="15" customHeight="1" x14ac:dyDescent="0.25">
      <c r="B1849" s="67"/>
      <c r="C1849" s="81"/>
      <c r="D1849" s="82"/>
      <c r="E1849" s="63" t="str">
        <f>IF($C1849&lt;&gt;"",VLOOKUP($C1849,T_Etablissements[#All],2,0),"")</f>
        <v/>
      </c>
      <c r="F1849" s="81"/>
      <c r="G1849" s="82"/>
      <c r="H1849" s="71"/>
      <c r="I1849" s="69"/>
      <c r="J1849" s="69"/>
      <c r="K1849" s="70"/>
      <c r="L1849" s="69"/>
      <c r="M1849" s="64"/>
      <c r="N1849" s="65"/>
      <c r="O1849" s="76"/>
      <c r="P1849" s="77"/>
      <c r="Q1849" s="76"/>
    </row>
    <row r="1850" spans="2:17" ht="15" customHeight="1" x14ac:dyDescent="0.25">
      <c r="B1850" s="67"/>
      <c r="C1850" s="81"/>
      <c r="D1850" s="82"/>
      <c r="E1850" s="63" t="str">
        <f>IF($C1850&lt;&gt;"",VLOOKUP($C1850,T_Etablissements[#All],2,0),"")</f>
        <v/>
      </c>
      <c r="F1850" s="81"/>
      <c r="G1850" s="82"/>
      <c r="H1850" s="71"/>
      <c r="I1850" s="72"/>
      <c r="J1850" s="72"/>
      <c r="K1850" s="73"/>
      <c r="L1850" s="72"/>
      <c r="M1850" s="64" t="str">
        <f t="shared" ref="M1850:M1913" si="70">IF($L1850&lt;&gt;"",YEARFRAC($J1850,$L1850,4)*12,"")</f>
        <v/>
      </c>
      <c r="N1850" s="65" t="str">
        <f t="shared" ref="N1850:N1913" si="71">IF($L1850&lt;&gt;"",$K1850/12*(YEARFRAC($J1850,$L1850,4)*12),"")</f>
        <v/>
      </c>
      <c r="O1850" s="76"/>
      <c r="P1850" s="77"/>
      <c r="Q1850" s="76"/>
    </row>
    <row r="1851" spans="2:17" ht="15" customHeight="1" x14ac:dyDescent="0.25">
      <c r="B1851" s="67"/>
      <c r="C1851" s="81"/>
      <c r="D1851" s="82"/>
      <c r="E1851" s="63" t="str">
        <f>IF($C1851&lt;&gt;"",VLOOKUP($C1851,T_Etablissements[#All],2,0),"")</f>
        <v/>
      </c>
      <c r="F1851" s="81"/>
      <c r="G1851" s="82"/>
      <c r="H1851" s="71"/>
      <c r="I1851" s="72"/>
      <c r="J1851" s="72"/>
      <c r="K1851" s="73"/>
      <c r="L1851" s="72"/>
      <c r="M1851" s="64" t="str">
        <f t="shared" si="70"/>
        <v/>
      </c>
      <c r="N1851" s="65" t="str">
        <f t="shared" si="71"/>
        <v/>
      </c>
      <c r="O1851" s="76"/>
      <c r="P1851" s="77"/>
      <c r="Q1851" s="76"/>
    </row>
    <row r="1852" spans="2:17" ht="15" customHeight="1" x14ac:dyDescent="0.25">
      <c r="B1852" s="67"/>
      <c r="C1852" s="81"/>
      <c r="D1852" s="82"/>
      <c r="E1852" s="63" t="str">
        <f>IF($C1852&lt;&gt;"",VLOOKUP($C1852,T_Etablissements[#All],2,0),"")</f>
        <v/>
      </c>
      <c r="F1852" s="81"/>
      <c r="G1852" s="82"/>
      <c r="H1852" s="71"/>
      <c r="I1852" s="72"/>
      <c r="J1852" s="72"/>
      <c r="K1852" s="73"/>
      <c r="L1852" s="72"/>
      <c r="M1852" s="64" t="str">
        <f t="shared" si="70"/>
        <v/>
      </c>
      <c r="N1852" s="65" t="str">
        <f t="shared" si="71"/>
        <v/>
      </c>
      <c r="O1852" s="76"/>
      <c r="P1852" s="77"/>
      <c r="Q1852" s="76"/>
    </row>
    <row r="1853" spans="2:17" ht="15" customHeight="1" x14ac:dyDescent="0.25">
      <c r="B1853" s="67"/>
      <c r="C1853" s="81"/>
      <c r="D1853" s="82"/>
      <c r="E1853" s="63" t="str">
        <f>IF($C1853&lt;&gt;"",VLOOKUP($C1853,T_Etablissements[#All],2,0),"")</f>
        <v/>
      </c>
      <c r="F1853" s="81"/>
      <c r="G1853" s="82"/>
      <c r="H1853" s="71"/>
      <c r="I1853" s="72"/>
      <c r="J1853" s="72"/>
      <c r="K1853" s="73"/>
      <c r="L1853" s="72"/>
      <c r="M1853" s="64" t="str">
        <f t="shared" si="70"/>
        <v/>
      </c>
      <c r="N1853" s="65" t="str">
        <f t="shared" si="71"/>
        <v/>
      </c>
      <c r="O1853" s="76"/>
      <c r="P1853" s="77"/>
      <c r="Q1853" s="76"/>
    </row>
    <row r="1854" spans="2:17" ht="15" customHeight="1" x14ac:dyDescent="0.25">
      <c r="B1854" s="67"/>
      <c r="C1854" s="81"/>
      <c r="D1854" s="82"/>
      <c r="E1854" s="63" t="str">
        <f>IF($C1854&lt;&gt;"",VLOOKUP($C1854,T_Etablissements[#All],2,0),"")</f>
        <v/>
      </c>
      <c r="F1854" s="81"/>
      <c r="G1854" s="82"/>
      <c r="H1854" s="71"/>
      <c r="I1854" s="72"/>
      <c r="J1854" s="72"/>
      <c r="K1854" s="73"/>
      <c r="L1854" s="72"/>
      <c r="M1854" s="64" t="str">
        <f t="shared" si="70"/>
        <v/>
      </c>
      <c r="N1854" s="65" t="str">
        <f t="shared" si="71"/>
        <v/>
      </c>
      <c r="O1854" s="76"/>
      <c r="P1854" s="77"/>
      <c r="Q1854" s="76"/>
    </row>
    <row r="1855" spans="2:17" ht="15" customHeight="1" x14ac:dyDescent="0.25">
      <c r="B1855" s="67"/>
      <c r="C1855" s="81"/>
      <c r="D1855" s="82"/>
      <c r="E1855" s="63" t="str">
        <f>IF($C1855&lt;&gt;"",VLOOKUP($C1855,T_Etablissements[#All],2,0),"")</f>
        <v/>
      </c>
      <c r="F1855" s="81"/>
      <c r="G1855" s="82"/>
      <c r="H1855" s="71"/>
      <c r="I1855" s="72"/>
      <c r="J1855" s="72"/>
      <c r="K1855" s="73"/>
      <c r="L1855" s="72"/>
      <c r="M1855" s="64" t="str">
        <f t="shared" si="70"/>
        <v/>
      </c>
      <c r="N1855" s="65" t="str">
        <f t="shared" si="71"/>
        <v/>
      </c>
      <c r="O1855" s="76"/>
      <c r="P1855" s="77"/>
      <c r="Q1855" s="76"/>
    </row>
    <row r="1856" spans="2:17" ht="15" customHeight="1" x14ac:dyDescent="0.25">
      <c r="B1856" s="67"/>
      <c r="C1856" s="81"/>
      <c r="D1856" s="82"/>
      <c r="E1856" s="63" t="str">
        <f>IF($C1856&lt;&gt;"",VLOOKUP($C1856,T_Etablissements[#All],2,0),"")</f>
        <v/>
      </c>
      <c r="F1856" s="81"/>
      <c r="G1856" s="82"/>
      <c r="H1856" s="71"/>
      <c r="I1856" s="72"/>
      <c r="J1856" s="72"/>
      <c r="K1856" s="73"/>
      <c r="L1856" s="72"/>
      <c r="M1856" s="64" t="str">
        <f t="shared" si="70"/>
        <v/>
      </c>
      <c r="N1856" s="65" t="str">
        <f t="shared" si="71"/>
        <v/>
      </c>
      <c r="O1856" s="76"/>
      <c r="P1856" s="77"/>
      <c r="Q1856" s="76"/>
    </row>
    <row r="1857" spans="2:17" ht="15" customHeight="1" x14ac:dyDescent="0.25">
      <c r="B1857" s="67"/>
      <c r="C1857" s="81"/>
      <c r="D1857" s="82"/>
      <c r="E1857" s="63" t="str">
        <f>IF($C1857&lt;&gt;"",VLOOKUP($C1857,T_Etablissements[#All],2,0),"")</f>
        <v/>
      </c>
      <c r="F1857" s="81"/>
      <c r="G1857" s="82"/>
      <c r="H1857" s="71"/>
      <c r="I1857" s="72"/>
      <c r="J1857" s="72"/>
      <c r="K1857" s="73"/>
      <c r="L1857" s="72"/>
      <c r="M1857" s="64" t="str">
        <f t="shared" si="70"/>
        <v/>
      </c>
      <c r="N1857" s="65" t="str">
        <f t="shared" si="71"/>
        <v/>
      </c>
      <c r="O1857" s="76"/>
      <c r="P1857" s="77"/>
      <c r="Q1857" s="76"/>
    </row>
    <row r="1858" spans="2:17" ht="15" customHeight="1" x14ac:dyDescent="0.25">
      <c r="B1858" s="67"/>
      <c r="C1858" s="81"/>
      <c r="D1858" s="82"/>
      <c r="E1858" s="63" t="str">
        <f>IF($C1858&lt;&gt;"",VLOOKUP($C1858,T_Etablissements[#All],2,0),"")</f>
        <v/>
      </c>
      <c r="F1858" s="81"/>
      <c r="G1858" s="82"/>
      <c r="H1858" s="71"/>
      <c r="I1858" s="72"/>
      <c r="J1858" s="72"/>
      <c r="K1858" s="73"/>
      <c r="L1858" s="72"/>
      <c r="M1858" s="64" t="str">
        <f t="shared" si="70"/>
        <v/>
      </c>
      <c r="N1858" s="65" t="str">
        <f t="shared" si="71"/>
        <v/>
      </c>
      <c r="O1858" s="76"/>
      <c r="P1858" s="77"/>
      <c r="Q1858" s="76"/>
    </row>
    <row r="1859" spans="2:17" ht="15" customHeight="1" x14ac:dyDescent="0.25">
      <c r="B1859" s="67"/>
      <c r="C1859" s="81"/>
      <c r="D1859" s="82"/>
      <c r="E1859" s="63" t="str">
        <f>IF($C1859&lt;&gt;"",VLOOKUP($C1859,T_Etablissements[#All],2,0),"")</f>
        <v/>
      </c>
      <c r="F1859" s="81"/>
      <c r="G1859" s="82"/>
      <c r="H1859" s="71"/>
      <c r="I1859" s="72"/>
      <c r="J1859" s="72"/>
      <c r="K1859" s="73"/>
      <c r="L1859" s="72"/>
      <c r="M1859" s="64" t="str">
        <f t="shared" si="70"/>
        <v/>
      </c>
      <c r="N1859" s="65" t="str">
        <f t="shared" si="71"/>
        <v/>
      </c>
      <c r="O1859" s="76"/>
      <c r="P1859" s="77"/>
      <c r="Q1859" s="76"/>
    </row>
    <row r="1860" spans="2:17" ht="15" customHeight="1" x14ac:dyDescent="0.25">
      <c r="B1860" s="67"/>
      <c r="C1860" s="81"/>
      <c r="D1860" s="82"/>
      <c r="E1860" s="63" t="str">
        <f>IF($C1860&lt;&gt;"",VLOOKUP($C1860,T_Etablissements[#All],2,0),"")</f>
        <v/>
      </c>
      <c r="F1860" s="81"/>
      <c r="G1860" s="82"/>
      <c r="H1860" s="71"/>
      <c r="I1860" s="72"/>
      <c r="J1860" s="72"/>
      <c r="K1860" s="73"/>
      <c r="L1860" s="72"/>
      <c r="M1860" s="64" t="str">
        <f t="shared" si="70"/>
        <v/>
      </c>
      <c r="N1860" s="65" t="str">
        <f t="shared" si="71"/>
        <v/>
      </c>
      <c r="O1860" s="76"/>
      <c r="P1860" s="77"/>
      <c r="Q1860" s="76"/>
    </row>
    <row r="1861" spans="2:17" ht="15" customHeight="1" x14ac:dyDescent="0.25">
      <c r="B1861" s="67"/>
      <c r="C1861" s="81"/>
      <c r="D1861" s="82"/>
      <c r="E1861" s="63" t="str">
        <f>IF($C1861&lt;&gt;"",VLOOKUP($C1861,T_Etablissements[#All],2,0),"")</f>
        <v/>
      </c>
      <c r="F1861" s="81"/>
      <c r="G1861" s="82"/>
      <c r="H1861" s="71"/>
      <c r="I1861" s="72"/>
      <c r="J1861" s="72"/>
      <c r="K1861" s="73"/>
      <c r="L1861" s="72"/>
      <c r="M1861" s="64" t="str">
        <f t="shared" si="70"/>
        <v/>
      </c>
      <c r="N1861" s="65" t="str">
        <f t="shared" si="71"/>
        <v/>
      </c>
      <c r="O1861" s="76"/>
      <c r="P1861" s="77"/>
      <c r="Q1861" s="76"/>
    </row>
    <row r="1862" spans="2:17" ht="15" customHeight="1" x14ac:dyDescent="0.25">
      <c r="B1862" s="67"/>
      <c r="C1862" s="81"/>
      <c r="D1862" s="82"/>
      <c r="E1862" s="63" t="str">
        <f>IF($C1862&lt;&gt;"",VLOOKUP($C1862,T_Etablissements[#All],2,0),"")</f>
        <v/>
      </c>
      <c r="F1862" s="81"/>
      <c r="G1862" s="82"/>
      <c r="H1862" s="71"/>
      <c r="I1862" s="72"/>
      <c r="J1862" s="72"/>
      <c r="K1862" s="73"/>
      <c r="L1862" s="72"/>
      <c r="M1862" s="64" t="str">
        <f t="shared" si="70"/>
        <v/>
      </c>
      <c r="N1862" s="65" t="str">
        <f t="shared" si="71"/>
        <v/>
      </c>
      <c r="O1862" s="76"/>
      <c r="P1862" s="77"/>
      <c r="Q1862" s="76"/>
    </row>
    <row r="1863" spans="2:17" ht="15" customHeight="1" x14ac:dyDescent="0.25">
      <c r="B1863" s="67"/>
      <c r="C1863" s="81"/>
      <c r="D1863" s="82"/>
      <c r="E1863" s="63" t="str">
        <f>IF($C1863&lt;&gt;"",VLOOKUP($C1863,T_Etablissements[#All],2,0),"")</f>
        <v/>
      </c>
      <c r="F1863" s="81"/>
      <c r="G1863" s="82"/>
      <c r="H1863" s="71"/>
      <c r="I1863" s="72"/>
      <c r="J1863" s="72"/>
      <c r="K1863" s="73"/>
      <c r="L1863" s="72"/>
      <c r="M1863" s="64" t="str">
        <f t="shared" si="70"/>
        <v/>
      </c>
      <c r="N1863" s="65" t="str">
        <f t="shared" si="71"/>
        <v/>
      </c>
      <c r="O1863" s="76"/>
      <c r="P1863" s="77"/>
      <c r="Q1863" s="76"/>
    </row>
    <row r="1864" spans="2:17" ht="15" customHeight="1" x14ac:dyDescent="0.25">
      <c r="B1864" s="67"/>
      <c r="C1864" s="81"/>
      <c r="D1864" s="82"/>
      <c r="E1864" s="63" t="str">
        <f>IF($C1864&lt;&gt;"",VLOOKUP($C1864,T_Etablissements[#All],2,0),"")</f>
        <v/>
      </c>
      <c r="F1864" s="81"/>
      <c r="G1864" s="82"/>
      <c r="H1864" s="71"/>
      <c r="I1864" s="72"/>
      <c r="J1864" s="72"/>
      <c r="K1864" s="73"/>
      <c r="L1864" s="72"/>
      <c r="M1864" s="64" t="str">
        <f t="shared" si="70"/>
        <v/>
      </c>
      <c r="N1864" s="65" t="str">
        <f t="shared" si="71"/>
        <v/>
      </c>
      <c r="O1864" s="76"/>
      <c r="P1864" s="77"/>
      <c r="Q1864" s="76"/>
    </row>
    <row r="1865" spans="2:17" ht="15" customHeight="1" x14ac:dyDescent="0.25">
      <c r="B1865" s="67"/>
      <c r="C1865" s="81"/>
      <c r="D1865" s="82"/>
      <c r="E1865" s="63" t="str">
        <f>IF($C1865&lt;&gt;"",VLOOKUP($C1865,T_Etablissements[#All],2,0),"")</f>
        <v/>
      </c>
      <c r="F1865" s="81"/>
      <c r="G1865" s="82"/>
      <c r="H1865" s="71"/>
      <c r="I1865" s="72"/>
      <c r="J1865" s="72"/>
      <c r="K1865" s="73"/>
      <c r="L1865" s="72"/>
      <c r="M1865" s="64" t="str">
        <f t="shared" si="70"/>
        <v/>
      </c>
      <c r="N1865" s="65" t="str">
        <f t="shared" si="71"/>
        <v/>
      </c>
      <c r="O1865" s="76"/>
      <c r="P1865" s="77"/>
      <c r="Q1865" s="76"/>
    </row>
    <row r="1866" spans="2:17" ht="15" customHeight="1" x14ac:dyDescent="0.25">
      <c r="B1866" s="67"/>
      <c r="C1866" s="81"/>
      <c r="D1866" s="82"/>
      <c r="E1866" s="63" t="str">
        <f>IF($C1866&lt;&gt;"",VLOOKUP($C1866,T_Etablissements[#All],2,0),"")</f>
        <v/>
      </c>
      <c r="F1866" s="81"/>
      <c r="G1866" s="82"/>
      <c r="H1866" s="71"/>
      <c r="I1866" s="72"/>
      <c r="J1866" s="72"/>
      <c r="K1866" s="73"/>
      <c r="L1866" s="72"/>
      <c r="M1866" s="64" t="str">
        <f t="shared" si="70"/>
        <v/>
      </c>
      <c r="N1866" s="65" t="str">
        <f t="shared" si="71"/>
        <v/>
      </c>
      <c r="O1866" s="76"/>
      <c r="P1866" s="77"/>
      <c r="Q1866" s="76"/>
    </row>
    <row r="1867" spans="2:17" ht="15" customHeight="1" x14ac:dyDescent="0.25">
      <c r="B1867" s="67"/>
      <c r="C1867" s="81"/>
      <c r="D1867" s="82"/>
      <c r="E1867" s="63" t="str">
        <f>IF($C1867&lt;&gt;"",VLOOKUP($C1867,T_Etablissements[#All],2,0),"")</f>
        <v/>
      </c>
      <c r="F1867" s="81"/>
      <c r="G1867" s="82"/>
      <c r="H1867" s="71"/>
      <c r="I1867" s="72"/>
      <c r="J1867" s="72"/>
      <c r="K1867" s="73"/>
      <c r="L1867" s="72"/>
      <c r="M1867" s="64" t="str">
        <f t="shared" si="70"/>
        <v/>
      </c>
      <c r="N1867" s="65" t="str">
        <f t="shared" si="71"/>
        <v/>
      </c>
      <c r="O1867" s="76"/>
      <c r="P1867" s="77"/>
      <c r="Q1867" s="76"/>
    </row>
    <row r="1868" spans="2:17" ht="15" customHeight="1" x14ac:dyDescent="0.25">
      <c r="B1868" s="67"/>
      <c r="C1868" s="81"/>
      <c r="D1868" s="82"/>
      <c r="E1868" s="63" t="str">
        <f>IF($C1868&lt;&gt;"",VLOOKUP($C1868,T_Etablissements[#All],2,0),"")</f>
        <v/>
      </c>
      <c r="F1868" s="81"/>
      <c r="G1868" s="82"/>
      <c r="H1868" s="71"/>
      <c r="I1868" s="72"/>
      <c r="J1868" s="72"/>
      <c r="K1868" s="73"/>
      <c r="L1868" s="72"/>
      <c r="M1868" s="64" t="str">
        <f t="shared" si="70"/>
        <v/>
      </c>
      <c r="N1868" s="65" t="str">
        <f t="shared" si="71"/>
        <v/>
      </c>
      <c r="O1868" s="76"/>
      <c r="P1868" s="77"/>
      <c r="Q1868" s="76"/>
    </row>
    <row r="1869" spans="2:17" ht="15" customHeight="1" x14ac:dyDescent="0.25">
      <c r="B1869" s="67"/>
      <c r="C1869" s="81"/>
      <c r="D1869" s="82"/>
      <c r="E1869" s="63" t="str">
        <f>IF($C1869&lt;&gt;"",VLOOKUP($C1869,T_Etablissements[#All],2,0),"")</f>
        <v/>
      </c>
      <c r="F1869" s="81"/>
      <c r="G1869" s="82"/>
      <c r="H1869" s="71"/>
      <c r="I1869" s="72"/>
      <c r="J1869" s="72"/>
      <c r="K1869" s="73"/>
      <c r="L1869" s="72"/>
      <c r="M1869" s="64" t="str">
        <f t="shared" si="70"/>
        <v/>
      </c>
      <c r="N1869" s="65" t="str">
        <f t="shared" si="71"/>
        <v/>
      </c>
      <c r="O1869" s="76"/>
      <c r="P1869" s="77"/>
      <c r="Q1869" s="76"/>
    </row>
    <row r="1870" spans="2:17" ht="15" customHeight="1" x14ac:dyDescent="0.25">
      <c r="B1870" s="67"/>
      <c r="C1870" s="81"/>
      <c r="D1870" s="82"/>
      <c r="E1870" s="63" t="str">
        <f>IF($C1870&lt;&gt;"",VLOOKUP($C1870,T_Etablissements[#All],2,0),"")</f>
        <v/>
      </c>
      <c r="F1870" s="81"/>
      <c r="G1870" s="82"/>
      <c r="H1870" s="71"/>
      <c r="I1870" s="72"/>
      <c r="J1870" s="72"/>
      <c r="K1870" s="73"/>
      <c r="L1870" s="72"/>
      <c r="M1870" s="64" t="str">
        <f t="shared" si="70"/>
        <v/>
      </c>
      <c r="N1870" s="65" t="str">
        <f t="shared" si="71"/>
        <v/>
      </c>
      <c r="O1870" s="76"/>
      <c r="P1870" s="77"/>
      <c r="Q1870" s="76"/>
    </row>
    <row r="1871" spans="2:17" ht="15" customHeight="1" x14ac:dyDescent="0.25">
      <c r="B1871" s="67"/>
      <c r="C1871" s="81"/>
      <c r="D1871" s="82"/>
      <c r="E1871" s="63" t="str">
        <f>IF($C1871&lt;&gt;"",VLOOKUP($C1871,T_Etablissements[#All],2,0),"")</f>
        <v/>
      </c>
      <c r="F1871" s="81"/>
      <c r="G1871" s="82"/>
      <c r="H1871" s="71"/>
      <c r="I1871" s="72"/>
      <c r="J1871" s="72"/>
      <c r="K1871" s="73"/>
      <c r="L1871" s="72"/>
      <c r="M1871" s="64" t="str">
        <f t="shared" si="70"/>
        <v/>
      </c>
      <c r="N1871" s="65" t="str">
        <f t="shared" si="71"/>
        <v/>
      </c>
      <c r="O1871" s="76"/>
      <c r="P1871" s="77"/>
      <c r="Q1871" s="76"/>
    </row>
    <row r="1872" spans="2:17" ht="15" customHeight="1" x14ac:dyDescent="0.25">
      <c r="B1872" s="67"/>
      <c r="C1872" s="81"/>
      <c r="D1872" s="82"/>
      <c r="E1872" s="63" t="str">
        <f>IF($C1872&lt;&gt;"",VLOOKUP($C1872,T_Etablissements[#All],2,0),"")</f>
        <v/>
      </c>
      <c r="F1872" s="81"/>
      <c r="G1872" s="82"/>
      <c r="H1872" s="71"/>
      <c r="I1872" s="72"/>
      <c r="J1872" s="72"/>
      <c r="K1872" s="73"/>
      <c r="L1872" s="72"/>
      <c r="M1872" s="64" t="str">
        <f t="shared" si="70"/>
        <v/>
      </c>
      <c r="N1872" s="65" t="str">
        <f t="shared" si="71"/>
        <v/>
      </c>
      <c r="O1872" s="76"/>
      <c r="P1872" s="77"/>
      <c r="Q1872" s="76"/>
    </row>
    <row r="1873" spans="2:17" ht="15" customHeight="1" x14ac:dyDescent="0.25">
      <c r="B1873" s="67"/>
      <c r="C1873" s="81"/>
      <c r="D1873" s="82"/>
      <c r="E1873" s="63" t="str">
        <f>IF($C1873&lt;&gt;"",VLOOKUP($C1873,T_Etablissements[#All],2,0),"")</f>
        <v/>
      </c>
      <c r="F1873" s="81"/>
      <c r="G1873" s="82"/>
      <c r="H1873" s="71"/>
      <c r="I1873" s="72"/>
      <c r="J1873" s="72"/>
      <c r="K1873" s="73"/>
      <c r="L1873" s="72"/>
      <c r="M1873" s="64" t="str">
        <f t="shared" si="70"/>
        <v/>
      </c>
      <c r="N1873" s="65" t="str">
        <f t="shared" si="71"/>
        <v/>
      </c>
      <c r="O1873" s="76"/>
      <c r="P1873" s="77"/>
      <c r="Q1873" s="76"/>
    </row>
    <row r="1874" spans="2:17" ht="15" customHeight="1" x14ac:dyDescent="0.25">
      <c r="B1874" s="67"/>
      <c r="C1874" s="81"/>
      <c r="D1874" s="82"/>
      <c r="E1874" s="63" t="str">
        <f>IF($C1874&lt;&gt;"",VLOOKUP($C1874,T_Etablissements[#All],2,0),"")</f>
        <v/>
      </c>
      <c r="F1874" s="81"/>
      <c r="G1874" s="82"/>
      <c r="H1874" s="71"/>
      <c r="I1874" s="72"/>
      <c r="J1874" s="72"/>
      <c r="K1874" s="73"/>
      <c r="L1874" s="72"/>
      <c r="M1874" s="64" t="str">
        <f t="shared" si="70"/>
        <v/>
      </c>
      <c r="N1874" s="65" t="str">
        <f t="shared" si="71"/>
        <v/>
      </c>
      <c r="O1874" s="76"/>
      <c r="P1874" s="77"/>
      <c r="Q1874" s="76"/>
    </row>
    <row r="1875" spans="2:17" ht="15" customHeight="1" x14ac:dyDescent="0.25">
      <c r="B1875" s="67"/>
      <c r="C1875" s="81"/>
      <c r="D1875" s="82"/>
      <c r="E1875" s="63" t="str">
        <f>IF($C1875&lt;&gt;"",VLOOKUP($C1875,T_Etablissements[#All],2,0),"")</f>
        <v/>
      </c>
      <c r="F1875" s="81"/>
      <c r="G1875" s="82"/>
      <c r="H1875" s="71"/>
      <c r="I1875" s="72"/>
      <c r="J1875" s="72"/>
      <c r="K1875" s="73"/>
      <c r="L1875" s="72"/>
      <c r="M1875" s="64" t="str">
        <f t="shared" si="70"/>
        <v/>
      </c>
      <c r="N1875" s="65" t="str">
        <f t="shared" si="71"/>
        <v/>
      </c>
      <c r="O1875" s="76"/>
      <c r="P1875" s="77"/>
      <c r="Q1875" s="76"/>
    </row>
    <row r="1876" spans="2:17" ht="15" customHeight="1" x14ac:dyDescent="0.25">
      <c r="B1876" s="67"/>
      <c r="C1876" s="81"/>
      <c r="D1876" s="82"/>
      <c r="E1876" s="63" t="str">
        <f>IF($C1876&lt;&gt;"",VLOOKUP($C1876,T_Etablissements[#All],2,0),"")</f>
        <v/>
      </c>
      <c r="F1876" s="81"/>
      <c r="G1876" s="82"/>
      <c r="H1876" s="71"/>
      <c r="I1876" s="72"/>
      <c r="J1876" s="72"/>
      <c r="K1876" s="73"/>
      <c r="L1876" s="72"/>
      <c r="M1876" s="64" t="str">
        <f t="shared" si="70"/>
        <v/>
      </c>
      <c r="N1876" s="65" t="str">
        <f t="shared" si="71"/>
        <v/>
      </c>
      <c r="O1876" s="76"/>
      <c r="P1876" s="77"/>
      <c r="Q1876" s="76"/>
    </row>
    <row r="1877" spans="2:17" ht="15" customHeight="1" x14ac:dyDescent="0.25">
      <c r="B1877" s="67"/>
      <c r="C1877" s="81"/>
      <c r="D1877" s="82"/>
      <c r="E1877" s="63" t="str">
        <f>IF($C1877&lt;&gt;"",VLOOKUP($C1877,T_Etablissements[#All],2,0),"")</f>
        <v/>
      </c>
      <c r="F1877" s="81"/>
      <c r="G1877" s="82"/>
      <c r="H1877" s="71"/>
      <c r="I1877" s="72"/>
      <c r="J1877" s="72"/>
      <c r="K1877" s="73"/>
      <c r="L1877" s="72"/>
      <c r="M1877" s="64" t="str">
        <f t="shared" si="70"/>
        <v/>
      </c>
      <c r="N1877" s="65" t="str">
        <f t="shared" si="71"/>
        <v/>
      </c>
      <c r="O1877" s="76"/>
      <c r="P1877" s="77"/>
      <c r="Q1877" s="76"/>
    </row>
    <row r="1878" spans="2:17" ht="15" customHeight="1" x14ac:dyDescent="0.25">
      <c r="B1878" s="67"/>
      <c r="C1878" s="81"/>
      <c r="D1878" s="82"/>
      <c r="E1878" s="63" t="str">
        <f>IF($C1878&lt;&gt;"",VLOOKUP($C1878,T_Etablissements[#All],2,0),"")</f>
        <v/>
      </c>
      <c r="F1878" s="81"/>
      <c r="G1878" s="82"/>
      <c r="H1878" s="71"/>
      <c r="I1878" s="72"/>
      <c r="J1878" s="72"/>
      <c r="K1878" s="73"/>
      <c r="L1878" s="72"/>
      <c r="M1878" s="64" t="str">
        <f t="shared" si="70"/>
        <v/>
      </c>
      <c r="N1878" s="65" t="str">
        <f t="shared" si="71"/>
        <v/>
      </c>
      <c r="O1878" s="76"/>
      <c r="P1878" s="77"/>
      <c r="Q1878" s="76"/>
    </row>
    <row r="1879" spans="2:17" ht="15" customHeight="1" x14ac:dyDescent="0.25">
      <c r="B1879" s="67"/>
      <c r="C1879" s="81"/>
      <c r="D1879" s="82"/>
      <c r="E1879" s="63" t="str">
        <f>IF($C1879&lt;&gt;"",VLOOKUP($C1879,T_Etablissements[#All],2,0),"")</f>
        <v/>
      </c>
      <c r="F1879" s="81"/>
      <c r="G1879" s="82"/>
      <c r="H1879" s="71"/>
      <c r="I1879" s="72"/>
      <c r="J1879" s="72"/>
      <c r="K1879" s="73"/>
      <c r="L1879" s="72"/>
      <c r="M1879" s="64" t="str">
        <f t="shared" si="70"/>
        <v/>
      </c>
      <c r="N1879" s="65" t="str">
        <f t="shared" si="71"/>
        <v/>
      </c>
      <c r="O1879" s="76"/>
      <c r="P1879" s="77"/>
      <c r="Q1879" s="76"/>
    </row>
    <row r="1880" spans="2:17" ht="15" customHeight="1" x14ac:dyDescent="0.25">
      <c r="B1880" s="67"/>
      <c r="C1880" s="81"/>
      <c r="D1880" s="82"/>
      <c r="E1880" s="63" t="str">
        <f>IF($C1880&lt;&gt;"",VLOOKUP($C1880,T_Etablissements[#All],2,0),"")</f>
        <v/>
      </c>
      <c r="F1880" s="81"/>
      <c r="G1880" s="82"/>
      <c r="H1880" s="71"/>
      <c r="I1880" s="72"/>
      <c r="J1880" s="72"/>
      <c r="K1880" s="73"/>
      <c r="L1880" s="72"/>
      <c r="M1880" s="64" t="str">
        <f t="shared" si="70"/>
        <v/>
      </c>
      <c r="N1880" s="65" t="str">
        <f t="shared" si="71"/>
        <v/>
      </c>
      <c r="O1880" s="76"/>
      <c r="P1880" s="77"/>
      <c r="Q1880" s="76"/>
    </row>
    <row r="1881" spans="2:17" ht="15" customHeight="1" x14ac:dyDescent="0.25">
      <c r="B1881" s="67"/>
      <c r="C1881" s="81"/>
      <c r="D1881" s="82"/>
      <c r="E1881" s="63" t="str">
        <f>IF($C1881&lt;&gt;"",VLOOKUP($C1881,T_Etablissements[#All],2,0),"")</f>
        <v/>
      </c>
      <c r="F1881" s="81"/>
      <c r="G1881" s="82"/>
      <c r="H1881" s="71"/>
      <c r="I1881" s="72"/>
      <c r="J1881" s="72"/>
      <c r="K1881" s="73"/>
      <c r="L1881" s="72"/>
      <c r="M1881" s="64" t="str">
        <f t="shared" si="70"/>
        <v/>
      </c>
      <c r="N1881" s="65" t="str">
        <f t="shared" si="71"/>
        <v/>
      </c>
      <c r="O1881" s="76"/>
      <c r="P1881" s="77"/>
      <c r="Q1881" s="76"/>
    </row>
    <row r="1882" spans="2:17" ht="15" customHeight="1" x14ac:dyDescent="0.25">
      <c r="B1882" s="67"/>
      <c r="C1882" s="81"/>
      <c r="D1882" s="82"/>
      <c r="E1882" s="63" t="str">
        <f>IF($C1882&lt;&gt;"",VLOOKUP($C1882,T_Etablissements[#All],2,0),"")</f>
        <v/>
      </c>
      <c r="F1882" s="81"/>
      <c r="G1882" s="82"/>
      <c r="H1882" s="71"/>
      <c r="I1882" s="72"/>
      <c r="J1882" s="72"/>
      <c r="K1882" s="73"/>
      <c r="L1882" s="72"/>
      <c r="M1882" s="64" t="str">
        <f t="shared" si="70"/>
        <v/>
      </c>
      <c r="N1882" s="65" t="str">
        <f t="shared" si="71"/>
        <v/>
      </c>
      <c r="O1882" s="76"/>
      <c r="P1882" s="77"/>
      <c r="Q1882" s="76"/>
    </row>
    <row r="1883" spans="2:17" ht="15" customHeight="1" x14ac:dyDescent="0.25">
      <c r="B1883" s="67"/>
      <c r="C1883" s="81"/>
      <c r="D1883" s="82"/>
      <c r="E1883" s="63" t="str">
        <f>IF($C1883&lt;&gt;"",VLOOKUP($C1883,T_Etablissements[#All],2,0),"")</f>
        <v/>
      </c>
      <c r="F1883" s="81"/>
      <c r="G1883" s="82"/>
      <c r="H1883" s="71"/>
      <c r="I1883" s="72"/>
      <c r="J1883" s="72"/>
      <c r="K1883" s="73"/>
      <c r="L1883" s="72"/>
      <c r="M1883" s="64" t="str">
        <f t="shared" si="70"/>
        <v/>
      </c>
      <c r="N1883" s="65" t="str">
        <f t="shared" si="71"/>
        <v/>
      </c>
      <c r="O1883" s="76"/>
      <c r="P1883" s="77"/>
      <c r="Q1883" s="76"/>
    </row>
    <row r="1884" spans="2:17" ht="15" customHeight="1" x14ac:dyDescent="0.25">
      <c r="B1884" s="67"/>
      <c r="C1884" s="81"/>
      <c r="D1884" s="82"/>
      <c r="E1884" s="63" t="str">
        <f>IF($C1884&lt;&gt;"",VLOOKUP($C1884,T_Etablissements[#All],2,0),"")</f>
        <v/>
      </c>
      <c r="F1884" s="81"/>
      <c r="G1884" s="82"/>
      <c r="H1884" s="71"/>
      <c r="I1884" s="72"/>
      <c r="J1884" s="72"/>
      <c r="K1884" s="73"/>
      <c r="L1884" s="72"/>
      <c r="M1884" s="64" t="str">
        <f t="shared" si="70"/>
        <v/>
      </c>
      <c r="N1884" s="65" t="str">
        <f t="shared" si="71"/>
        <v/>
      </c>
      <c r="O1884" s="76"/>
      <c r="P1884" s="77"/>
      <c r="Q1884" s="76"/>
    </row>
    <row r="1885" spans="2:17" ht="15" customHeight="1" x14ac:dyDescent="0.25">
      <c r="B1885" s="67"/>
      <c r="C1885" s="81"/>
      <c r="D1885" s="82"/>
      <c r="E1885" s="63" t="str">
        <f>IF($C1885&lt;&gt;"",VLOOKUP($C1885,T_Etablissements[#All],2,0),"")</f>
        <v/>
      </c>
      <c r="F1885" s="81"/>
      <c r="G1885" s="82"/>
      <c r="H1885" s="71"/>
      <c r="I1885" s="72"/>
      <c r="J1885" s="72"/>
      <c r="K1885" s="73"/>
      <c r="L1885" s="72"/>
      <c r="M1885" s="64" t="str">
        <f t="shared" si="70"/>
        <v/>
      </c>
      <c r="N1885" s="65" t="str">
        <f t="shared" si="71"/>
        <v/>
      </c>
      <c r="O1885" s="76"/>
      <c r="P1885" s="77"/>
      <c r="Q1885" s="76"/>
    </row>
    <row r="1886" spans="2:17" ht="15" customHeight="1" x14ac:dyDescent="0.25">
      <c r="B1886" s="67"/>
      <c r="C1886" s="81"/>
      <c r="D1886" s="82"/>
      <c r="E1886" s="63" t="str">
        <f>IF($C1886&lt;&gt;"",VLOOKUP($C1886,T_Etablissements[#All],2,0),"")</f>
        <v/>
      </c>
      <c r="F1886" s="81"/>
      <c r="G1886" s="82"/>
      <c r="H1886" s="71"/>
      <c r="I1886" s="72"/>
      <c r="J1886" s="72"/>
      <c r="K1886" s="73"/>
      <c r="L1886" s="72"/>
      <c r="M1886" s="64" t="str">
        <f t="shared" si="70"/>
        <v/>
      </c>
      <c r="N1886" s="65" t="str">
        <f t="shared" si="71"/>
        <v/>
      </c>
      <c r="O1886" s="76"/>
      <c r="P1886" s="77"/>
      <c r="Q1886" s="76"/>
    </row>
    <row r="1887" spans="2:17" ht="15" customHeight="1" x14ac:dyDescent="0.25">
      <c r="B1887" s="67"/>
      <c r="C1887" s="81"/>
      <c r="D1887" s="82"/>
      <c r="E1887" s="63" t="str">
        <f>IF($C1887&lt;&gt;"",VLOOKUP($C1887,T_Etablissements[#All],2,0),"")</f>
        <v/>
      </c>
      <c r="F1887" s="81"/>
      <c r="G1887" s="82"/>
      <c r="H1887" s="71"/>
      <c r="I1887" s="72"/>
      <c r="J1887" s="72"/>
      <c r="K1887" s="73"/>
      <c r="L1887" s="72"/>
      <c r="M1887" s="64" t="str">
        <f t="shared" si="70"/>
        <v/>
      </c>
      <c r="N1887" s="65" t="str">
        <f t="shared" si="71"/>
        <v/>
      </c>
      <c r="O1887" s="76"/>
      <c r="P1887" s="77"/>
      <c r="Q1887" s="76"/>
    </row>
    <row r="1888" spans="2:17" ht="15" customHeight="1" x14ac:dyDescent="0.25">
      <c r="B1888" s="67"/>
      <c r="C1888" s="81"/>
      <c r="D1888" s="82"/>
      <c r="E1888" s="63" t="str">
        <f>IF($C1888&lt;&gt;"",VLOOKUP($C1888,T_Etablissements[#All],2,0),"")</f>
        <v/>
      </c>
      <c r="F1888" s="81"/>
      <c r="G1888" s="82"/>
      <c r="H1888" s="71"/>
      <c r="I1888" s="72"/>
      <c r="J1888" s="72"/>
      <c r="K1888" s="73"/>
      <c r="L1888" s="72"/>
      <c r="M1888" s="64" t="str">
        <f t="shared" si="70"/>
        <v/>
      </c>
      <c r="N1888" s="65" t="str">
        <f t="shared" si="71"/>
        <v/>
      </c>
      <c r="O1888" s="76"/>
      <c r="P1888" s="77"/>
      <c r="Q1888" s="76"/>
    </row>
    <row r="1889" spans="2:17" ht="15" customHeight="1" x14ac:dyDescent="0.25">
      <c r="B1889" s="67"/>
      <c r="C1889" s="81"/>
      <c r="D1889" s="82"/>
      <c r="E1889" s="63" t="str">
        <f>IF($C1889&lt;&gt;"",VLOOKUP($C1889,T_Etablissements[#All],2,0),"")</f>
        <v/>
      </c>
      <c r="F1889" s="81"/>
      <c r="G1889" s="82"/>
      <c r="H1889" s="71"/>
      <c r="I1889" s="72"/>
      <c r="J1889" s="72"/>
      <c r="K1889" s="73"/>
      <c r="L1889" s="72"/>
      <c r="M1889" s="64" t="str">
        <f t="shared" si="70"/>
        <v/>
      </c>
      <c r="N1889" s="65" t="str">
        <f t="shared" si="71"/>
        <v/>
      </c>
      <c r="O1889" s="76"/>
      <c r="P1889" s="77"/>
      <c r="Q1889" s="76"/>
    </row>
    <row r="1890" spans="2:17" ht="15" customHeight="1" x14ac:dyDescent="0.25">
      <c r="B1890" s="67"/>
      <c r="C1890" s="81"/>
      <c r="D1890" s="82"/>
      <c r="E1890" s="63" t="str">
        <f>IF($C1890&lt;&gt;"",VLOOKUP($C1890,T_Etablissements[#All],2,0),"")</f>
        <v/>
      </c>
      <c r="F1890" s="81"/>
      <c r="G1890" s="82"/>
      <c r="H1890" s="71"/>
      <c r="I1890" s="72"/>
      <c r="J1890" s="72"/>
      <c r="K1890" s="73"/>
      <c r="L1890" s="72"/>
      <c r="M1890" s="64" t="str">
        <f t="shared" si="70"/>
        <v/>
      </c>
      <c r="N1890" s="65" t="str">
        <f t="shared" si="71"/>
        <v/>
      </c>
      <c r="O1890" s="76"/>
      <c r="P1890" s="77"/>
      <c r="Q1890" s="76"/>
    </row>
    <row r="1891" spans="2:17" ht="15" customHeight="1" x14ac:dyDescent="0.25">
      <c r="B1891" s="67"/>
      <c r="C1891" s="81"/>
      <c r="D1891" s="82"/>
      <c r="E1891" s="63" t="str">
        <f>IF($C1891&lt;&gt;"",VLOOKUP($C1891,T_Etablissements[#All],2,0),"")</f>
        <v/>
      </c>
      <c r="F1891" s="81"/>
      <c r="G1891" s="82"/>
      <c r="H1891" s="71"/>
      <c r="I1891" s="72"/>
      <c r="J1891" s="72"/>
      <c r="K1891" s="73"/>
      <c r="L1891" s="72"/>
      <c r="M1891" s="64" t="str">
        <f t="shared" si="70"/>
        <v/>
      </c>
      <c r="N1891" s="65" t="str">
        <f t="shared" si="71"/>
        <v/>
      </c>
      <c r="O1891" s="76"/>
      <c r="P1891" s="77"/>
      <c r="Q1891" s="76"/>
    </row>
    <row r="1892" spans="2:17" ht="15" customHeight="1" x14ac:dyDescent="0.25">
      <c r="B1892" s="67"/>
      <c r="C1892" s="81"/>
      <c r="D1892" s="82"/>
      <c r="E1892" s="63" t="str">
        <f>IF($C1892&lt;&gt;"",VLOOKUP($C1892,T_Etablissements[#All],2,0),"")</f>
        <v/>
      </c>
      <c r="F1892" s="81"/>
      <c r="G1892" s="82"/>
      <c r="H1892" s="71"/>
      <c r="I1892" s="72"/>
      <c r="J1892" s="72"/>
      <c r="K1892" s="73"/>
      <c r="L1892" s="72"/>
      <c r="M1892" s="64" t="str">
        <f t="shared" si="70"/>
        <v/>
      </c>
      <c r="N1892" s="65" t="str">
        <f t="shared" si="71"/>
        <v/>
      </c>
      <c r="O1892" s="76"/>
      <c r="P1892" s="77"/>
      <c r="Q1892" s="76"/>
    </row>
    <row r="1893" spans="2:17" ht="15" customHeight="1" x14ac:dyDescent="0.25">
      <c r="B1893" s="67"/>
      <c r="C1893" s="81"/>
      <c r="D1893" s="82"/>
      <c r="E1893" s="63" t="str">
        <f>IF($C1893&lt;&gt;"",VLOOKUP($C1893,T_Etablissements[#All],2,0),"")</f>
        <v/>
      </c>
      <c r="F1893" s="81"/>
      <c r="G1893" s="82"/>
      <c r="H1893" s="71"/>
      <c r="I1893" s="72"/>
      <c r="J1893" s="72"/>
      <c r="K1893" s="73"/>
      <c r="L1893" s="72"/>
      <c r="M1893" s="64" t="str">
        <f t="shared" si="70"/>
        <v/>
      </c>
      <c r="N1893" s="65" t="str">
        <f t="shared" si="71"/>
        <v/>
      </c>
      <c r="O1893" s="76"/>
      <c r="P1893" s="77"/>
      <c r="Q1893" s="76"/>
    </row>
    <row r="1894" spans="2:17" ht="15" customHeight="1" x14ac:dyDescent="0.25">
      <c r="B1894" s="67"/>
      <c r="C1894" s="81"/>
      <c r="D1894" s="82"/>
      <c r="E1894" s="63" t="str">
        <f>IF($C1894&lt;&gt;"",VLOOKUP($C1894,T_Etablissements[#All],2,0),"")</f>
        <v/>
      </c>
      <c r="F1894" s="81"/>
      <c r="G1894" s="82"/>
      <c r="H1894" s="71"/>
      <c r="I1894" s="72"/>
      <c r="J1894" s="72"/>
      <c r="K1894" s="73"/>
      <c r="L1894" s="72"/>
      <c r="M1894" s="64" t="str">
        <f t="shared" si="70"/>
        <v/>
      </c>
      <c r="N1894" s="65" t="str">
        <f t="shared" si="71"/>
        <v/>
      </c>
      <c r="O1894" s="76"/>
      <c r="P1894" s="77"/>
      <c r="Q1894" s="76"/>
    </row>
    <row r="1895" spans="2:17" ht="15" customHeight="1" x14ac:dyDescent="0.25">
      <c r="B1895" s="67"/>
      <c r="C1895" s="81"/>
      <c r="D1895" s="82"/>
      <c r="E1895" s="63" t="str">
        <f>IF($C1895&lt;&gt;"",VLOOKUP($C1895,T_Etablissements[#All],2,0),"")</f>
        <v/>
      </c>
      <c r="F1895" s="81"/>
      <c r="G1895" s="82"/>
      <c r="H1895" s="71"/>
      <c r="I1895" s="72"/>
      <c r="J1895" s="72"/>
      <c r="K1895" s="73"/>
      <c r="L1895" s="72"/>
      <c r="M1895" s="64" t="str">
        <f t="shared" si="70"/>
        <v/>
      </c>
      <c r="N1895" s="65" t="str">
        <f t="shared" si="71"/>
        <v/>
      </c>
      <c r="O1895" s="76"/>
      <c r="P1895" s="77"/>
      <c r="Q1895" s="76"/>
    </row>
    <row r="1896" spans="2:17" ht="15" customHeight="1" x14ac:dyDescent="0.25">
      <c r="B1896" s="67"/>
      <c r="C1896" s="81"/>
      <c r="D1896" s="82"/>
      <c r="E1896" s="63" t="str">
        <f>IF($C1896&lt;&gt;"",VLOOKUP($C1896,T_Etablissements[#All],2,0),"")</f>
        <v/>
      </c>
      <c r="F1896" s="81"/>
      <c r="G1896" s="82"/>
      <c r="H1896" s="71"/>
      <c r="I1896" s="72"/>
      <c r="J1896" s="72"/>
      <c r="K1896" s="73"/>
      <c r="L1896" s="72"/>
      <c r="M1896" s="64" t="str">
        <f t="shared" si="70"/>
        <v/>
      </c>
      <c r="N1896" s="65" t="str">
        <f t="shared" si="71"/>
        <v/>
      </c>
      <c r="O1896" s="76"/>
      <c r="P1896" s="77"/>
      <c r="Q1896" s="76"/>
    </row>
    <row r="1897" spans="2:17" ht="15" customHeight="1" x14ac:dyDescent="0.25">
      <c r="B1897" s="67"/>
      <c r="C1897" s="81"/>
      <c r="D1897" s="82"/>
      <c r="E1897" s="63" t="str">
        <f>IF($C1897&lt;&gt;"",VLOOKUP($C1897,T_Etablissements[#All],2,0),"")</f>
        <v/>
      </c>
      <c r="F1897" s="81"/>
      <c r="G1897" s="82"/>
      <c r="H1897" s="71"/>
      <c r="I1897" s="72"/>
      <c r="J1897" s="72"/>
      <c r="K1897" s="73"/>
      <c r="L1897" s="72"/>
      <c r="M1897" s="64" t="str">
        <f t="shared" si="70"/>
        <v/>
      </c>
      <c r="N1897" s="65" t="str">
        <f t="shared" si="71"/>
        <v/>
      </c>
      <c r="O1897" s="76"/>
      <c r="P1897" s="77"/>
      <c r="Q1897" s="76"/>
    </row>
    <row r="1898" spans="2:17" ht="15" customHeight="1" x14ac:dyDescent="0.25">
      <c r="B1898" s="67"/>
      <c r="C1898" s="81"/>
      <c r="D1898" s="82"/>
      <c r="E1898" s="63" t="str">
        <f>IF($C1898&lt;&gt;"",VLOOKUP($C1898,T_Etablissements[#All],2,0),"")</f>
        <v/>
      </c>
      <c r="F1898" s="81"/>
      <c r="G1898" s="82"/>
      <c r="H1898" s="71"/>
      <c r="I1898" s="72"/>
      <c r="J1898" s="72"/>
      <c r="K1898" s="73"/>
      <c r="L1898" s="72"/>
      <c r="M1898" s="64" t="str">
        <f t="shared" si="70"/>
        <v/>
      </c>
      <c r="N1898" s="65" t="str">
        <f t="shared" si="71"/>
        <v/>
      </c>
      <c r="O1898" s="76"/>
      <c r="P1898" s="77"/>
      <c r="Q1898" s="76"/>
    </row>
    <row r="1899" spans="2:17" ht="15" customHeight="1" x14ac:dyDescent="0.25">
      <c r="B1899" s="67"/>
      <c r="C1899" s="81"/>
      <c r="D1899" s="82"/>
      <c r="E1899" s="63" t="str">
        <f>IF($C1899&lt;&gt;"",VLOOKUP($C1899,T_Etablissements[#All],2,0),"")</f>
        <v/>
      </c>
      <c r="F1899" s="81"/>
      <c r="G1899" s="82"/>
      <c r="H1899" s="71"/>
      <c r="I1899" s="72"/>
      <c r="J1899" s="72"/>
      <c r="K1899" s="73"/>
      <c r="L1899" s="72"/>
      <c r="M1899" s="64" t="str">
        <f t="shared" si="70"/>
        <v/>
      </c>
      <c r="N1899" s="65" t="str">
        <f t="shared" si="71"/>
        <v/>
      </c>
      <c r="O1899" s="76"/>
      <c r="P1899" s="77"/>
      <c r="Q1899" s="76"/>
    </row>
    <row r="1900" spans="2:17" ht="15" customHeight="1" x14ac:dyDescent="0.25">
      <c r="B1900" s="67"/>
      <c r="C1900" s="81"/>
      <c r="D1900" s="82"/>
      <c r="E1900" s="63" t="str">
        <f>IF($C1900&lt;&gt;"",VLOOKUP($C1900,T_Etablissements[#All],2,0),"")</f>
        <v/>
      </c>
      <c r="F1900" s="81"/>
      <c r="G1900" s="82"/>
      <c r="H1900" s="71"/>
      <c r="I1900" s="72"/>
      <c r="J1900" s="72"/>
      <c r="K1900" s="73"/>
      <c r="L1900" s="72"/>
      <c r="M1900" s="64" t="str">
        <f t="shared" si="70"/>
        <v/>
      </c>
      <c r="N1900" s="65" t="str">
        <f t="shared" si="71"/>
        <v/>
      </c>
      <c r="O1900" s="76"/>
      <c r="P1900" s="77"/>
      <c r="Q1900" s="76"/>
    </row>
    <row r="1901" spans="2:17" ht="15" customHeight="1" x14ac:dyDescent="0.25">
      <c r="B1901" s="67"/>
      <c r="C1901" s="81"/>
      <c r="D1901" s="82"/>
      <c r="E1901" s="63" t="str">
        <f>IF($C1901&lt;&gt;"",VLOOKUP($C1901,T_Etablissements[#All],2,0),"")</f>
        <v/>
      </c>
      <c r="F1901" s="81"/>
      <c r="G1901" s="82"/>
      <c r="H1901" s="71"/>
      <c r="I1901" s="72"/>
      <c r="J1901" s="72"/>
      <c r="K1901" s="73"/>
      <c r="L1901" s="72"/>
      <c r="M1901" s="64" t="str">
        <f t="shared" si="70"/>
        <v/>
      </c>
      <c r="N1901" s="65" t="str">
        <f t="shared" si="71"/>
        <v/>
      </c>
      <c r="O1901" s="76"/>
      <c r="P1901" s="77"/>
      <c r="Q1901" s="76"/>
    </row>
    <row r="1902" spans="2:17" ht="15" customHeight="1" x14ac:dyDescent="0.25">
      <c r="B1902" s="67"/>
      <c r="C1902" s="81"/>
      <c r="D1902" s="82"/>
      <c r="E1902" s="63" t="str">
        <f>IF($C1902&lt;&gt;"",VLOOKUP($C1902,T_Etablissements[#All],2,0),"")</f>
        <v/>
      </c>
      <c r="F1902" s="81"/>
      <c r="G1902" s="82"/>
      <c r="H1902" s="71"/>
      <c r="I1902" s="72"/>
      <c r="J1902" s="72"/>
      <c r="K1902" s="73"/>
      <c r="L1902" s="72"/>
      <c r="M1902" s="64" t="str">
        <f t="shared" si="70"/>
        <v/>
      </c>
      <c r="N1902" s="65" t="str">
        <f t="shared" si="71"/>
        <v/>
      </c>
      <c r="O1902" s="76"/>
      <c r="P1902" s="77"/>
      <c r="Q1902" s="76"/>
    </row>
    <row r="1903" spans="2:17" ht="15" customHeight="1" x14ac:dyDescent="0.25">
      <c r="B1903" s="67"/>
      <c r="C1903" s="81"/>
      <c r="D1903" s="82"/>
      <c r="E1903" s="63" t="str">
        <f>IF($C1903&lt;&gt;"",VLOOKUP($C1903,T_Etablissements[#All],2,0),"")</f>
        <v/>
      </c>
      <c r="F1903" s="81"/>
      <c r="G1903" s="82"/>
      <c r="H1903" s="71"/>
      <c r="I1903" s="72"/>
      <c r="J1903" s="72"/>
      <c r="K1903" s="73"/>
      <c r="L1903" s="72"/>
      <c r="M1903" s="64" t="str">
        <f t="shared" si="70"/>
        <v/>
      </c>
      <c r="N1903" s="65" t="str">
        <f t="shared" si="71"/>
        <v/>
      </c>
      <c r="O1903" s="76"/>
      <c r="P1903" s="77"/>
      <c r="Q1903" s="76"/>
    </row>
    <row r="1904" spans="2:17" ht="15" customHeight="1" x14ac:dyDescent="0.25">
      <c r="B1904" s="67"/>
      <c r="C1904" s="81"/>
      <c r="D1904" s="82"/>
      <c r="E1904" s="63" t="str">
        <f>IF($C1904&lt;&gt;"",VLOOKUP($C1904,T_Etablissements[#All],2,0),"")</f>
        <v/>
      </c>
      <c r="F1904" s="81"/>
      <c r="G1904" s="82"/>
      <c r="H1904" s="71"/>
      <c r="I1904" s="72"/>
      <c r="J1904" s="72"/>
      <c r="K1904" s="73"/>
      <c r="L1904" s="72"/>
      <c r="M1904" s="64" t="str">
        <f t="shared" si="70"/>
        <v/>
      </c>
      <c r="N1904" s="65" t="str">
        <f t="shared" si="71"/>
        <v/>
      </c>
      <c r="O1904" s="76"/>
      <c r="P1904" s="77"/>
      <c r="Q1904" s="76"/>
    </row>
    <row r="1905" spans="2:17" ht="15" customHeight="1" x14ac:dyDescent="0.25">
      <c r="B1905" s="67"/>
      <c r="C1905" s="81"/>
      <c r="D1905" s="82"/>
      <c r="E1905" s="63" t="str">
        <f>IF($C1905&lt;&gt;"",VLOOKUP($C1905,T_Etablissements[#All],2,0),"")</f>
        <v/>
      </c>
      <c r="F1905" s="81"/>
      <c r="G1905" s="82"/>
      <c r="H1905" s="71"/>
      <c r="I1905" s="72"/>
      <c r="J1905" s="72"/>
      <c r="K1905" s="73"/>
      <c r="L1905" s="72"/>
      <c r="M1905" s="64" t="str">
        <f t="shared" si="70"/>
        <v/>
      </c>
      <c r="N1905" s="65" t="str">
        <f t="shared" si="71"/>
        <v/>
      </c>
      <c r="O1905" s="76"/>
      <c r="P1905" s="77"/>
      <c r="Q1905" s="76"/>
    </row>
    <row r="1906" spans="2:17" ht="15" customHeight="1" x14ac:dyDescent="0.25">
      <c r="B1906" s="67"/>
      <c r="C1906" s="81"/>
      <c r="D1906" s="82"/>
      <c r="E1906" s="63" t="str">
        <f>IF($C1906&lt;&gt;"",VLOOKUP($C1906,T_Etablissements[#All],2,0),"")</f>
        <v/>
      </c>
      <c r="F1906" s="81"/>
      <c r="G1906" s="82"/>
      <c r="H1906" s="71"/>
      <c r="I1906" s="72"/>
      <c r="J1906" s="72"/>
      <c r="K1906" s="73"/>
      <c r="L1906" s="72"/>
      <c r="M1906" s="64" t="str">
        <f t="shared" si="70"/>
        <v/>
      </c>
      <c r="N1906" s="65" t="str">
        <f t="shared" si="71"/>
        <v/>
      </c>
      <c r="O1906" s="76"/>
      <c r="P1906" s="77"/>
      <c r="Q1906" s="76"/>
    </row>
    <row r="1907" spans="2:17" ht="15" customHeight="1" x14ac:dyDescent="0.25">
      <c r="B1907" s="67"/>
      <c r="C1907" s="81"/>
      <c r="D1907" s="82"/>
      <c r="E1907" s="63" t="str">
        <f>IF($C1907&lt;&gt;"",VLOOKUP($C1907,T_Etablissements[#All],2,0),"")</f>
        <v/>
      </c>
      <c r="F1907" s="81"/>
      <c r="G1907" s="82"/>
      <c r="H1907" s="71"/>
      <c r="I1907" s="72"/>
      <c r="J1907" s="72"/>
      <c r="K1907" s="73"/>
      <c r="L1907" s="72"/>
      <c r="M1907" s="64" t="str">
        <f t="shared" si="70"/>
        <v/>
      </c>
      <c r="N1907" s="65" t="str">
        <f t="shared" si="71"/>
        <v/>
      </c>
      <c r="O1907" s="76"/>
      <c r="P1907" s="77"/>
      <c r="Q1907" s="76"/>
    </row>
    <row r="1908" spans="2:17" ht="15" customHeight="1" x14ac:dyDescent="0.25">
      <c r="B1908" s="67"/>
      <c r="C1908" s="81"/>
      <c r="D1908" s="82"/>
      <c r="E1908" s="63" t="str">
        <f>IF($C1908&lt;&gt;"",VLOOKUP($C1908,T_Etablissements[#All],2,0),"")</f>
        <v/>
      </c>
      <c r="F1908" s="81"/>
      <c r="G1908" s="82"/>
      <c r="H1908" s="71"/>
      <c r="I1908" s="72"/>
      <c r="J1908" s="72"/>
      <c r="K1908" s="73"/>
      <c r="L1908" s="72"/>
      <c r="M1908" s="64" t="str">
        <f t="shared" si="70"/>
        <v/>
      </c>
      <c r="N1908" s="65" t="str">
        <f t="shared" si="71"/>
        <v/>
      </c>
      <c r="O1908" s="76"/>
      <c r="P1908" s="77"/>
      <c r="Q1908" s="76"/>
    </row>
    <row r="1909" spans="2:17" ht="15" customHeight="1" x14ac:dyDescent="0.25">
      <c r="B1909" s="67"/>
      <c r="C1909" s="81"/>
      <c r="D1909" s="82"/>
      <c r="E1909" s="63" t="str">
        <f>IF($C1909&lt;&gt;"",VLOOKUP($C1909,T_Etablissements[#All],2,0),"")</f>
        <v/>
      </c>
      <c r="F1909" s="81"/>
      <c r="G1909" s="82"/>
      <c r="H1909" s="71"/>
      <c r="I1909" s="72"/>
      <c r="J1909" s="72"/>
      <c r="K1909" s="73"/>
      <c r="L1909" s="72"/>
      <c r="M1909" s="64" t="str">
        <f t="shared" si="70"/>
        <v/>
      </c>
      <c r="N1909" s="65" t="str">
        <f t="shared" si="71"/>
        <v/>
      </c>
      <c r="O1909" s="76"/>
      <c r="P1909" s="77"/>
      <c r="Q1909" s="76"/>
    </row>
    <row r="1910" spans="2:17" ht="15" customHeight="1" x14ac:dyDescent="0.25">
      <c r="B1910" s="67"/>
      <c r="C1910" s="81"/>
      <c r="D1910" s="82"/>
      <c r="E1910" s="63" t="str">
        <f>IF($C1910&lt;&gt;"",VLOOKUP($C1910,T_Etablissements[#All],2,0),"")</f>
        <v/>
      </c>
      <c r="F1910" s="81"/>
      <c r="G1910" s="82"/>
      <c r="H1910" s="71"/>
      <c r="I1910" s="72"/>
      <c r="J1910" s="72"/>
      <c r="K1910" s="73"/>
      <c r="L1910" s="72"/>
      <c r="M1910" s="64" t="str">
        <f t="shared" si="70"/>
        <v/>
      </c>
      <c r="N1910" s="65" t="str">
        <f t="shared" si="71"/>
        <v/>
      </c>
      <c r="O1910" s="76"/>
      <c r="P1910" s="77"/>
      <c r="Q1910" s="76"/>
    </row>
    <row r="1911" spans="2:17" ht="15" customHeight="1" x14ac:dyDescent="0.25">
      <c r="B1911" s="67"/>
      <c r="C1911" s="81"/>
      <c r="D1911" s="82"/>
      <c r="E1911" s="63" t="str">
        <f>IF($C1911&lt;&gt;"",VLOOKUP($C1911,T_Etablissements[#All],2,0),"")</f>
        <v/>
      </c>
      <c r="F1911" s="81"/>
      <c r="G1911" s="82"/>
      <c r="H1911" s="71"/>
      <c r="I1911" s="72"/>
      <c r="J1911" s="72"/>
      <c r="K1911" s="73"/>
      <c r="L1911" s="72"/>
      <c r="M1911" s="64" t="str">
        <f t="shared" si="70"/>
        <v/>
      </c>
      <c r="N1911" s="65" t="str">
        <f t="shared" si="71"/>
        <v/>
      </c>
      <c r="O1911" s="76"/>
      <c r="P1911" s="77"/>
      <c r="Q1911" s="76"/>
    </row>
    <row r="1912" spans="2:17" ht="15" customHeight="1" x14ac:dyDescent="0.25">
      <c r="B1912" s="67"/>
      <c r="C1912" s="81"/>
      <c r="D1912" s="82"/>
      <c r="E1912" s="63" t="str">
        <f>IF($C1912&lt;&gt;"",VLOOKUP($C1912,T_Etablissements[#All],2,0),"")</f>
        <v/>
      </c>
      <c r="F1912" s="81"/>
      <c r="G1912" s="82"/>
      <c r="H1912" s="71"/>
      <c r="I1912" s="72"/>
      <c r="J1912" s="72"/>
      <c r="K1912" s="73"/>
      <c r="L1912" s="72"/>
      <c r="M1912" s="64" t="str">
        <f t="shared" si="70"/>
        <v/>
      </c>
      <c r="N1912" s="65" t="str">
        <f t="shared" si="71"/>
        <v/>
      </c>
      <c r="O1912" s="76"/>
      <c r="P1912" s="77"/>
      <c r="Q1912" s="76"/>
    </row>
    <row r="1913" spans="2:17" ht="15" customHeight="1" x14ac:dyDescent="0.25">
      <c r="B1913" s="67"/>
      <c r="C1913" s="81"/>
      <c r="D1913" s="82"/>
      <c r="E1913" s="63" t="str">
        <f>IF($C1913&lt;&gt;"",VLOOKUP($C1913,T_Etablissements[#All],2,0),"")</f>
        <v/>
      </c>
      <c r="F1913" s="81"/>
      <c r="G1913" s="82"/>
      <c r="H1913" s="71"/>
      <c r="I1913" s="72"/>
      <c r="J1913" s="72"/>
      <c r="K1913" s="73"/>
      <c r="L1913" s="72"/>
      <c r="M1913" s="64" t="str">
        <f t="shared" si="70"/>
        <v/>
      </c>
      <c r="N1913" s="65" t="str">
        <f t="shared" si="71"/>
        <v/>
      </c>
      <c r="O1913" s="76"/>
      <c r="P1913" s="77"/>
      <c r="Q1913" s="76"/>
    </row>
    <row r="1914" spans="2:17" ht="15" customHeight="1" x14ac:dyDescent="0.25">
      <c r="B1914" s="67"/>
      <c r="C1914" s="81"/>
      <c r="D1914" s="82"/>
      <c r="E1914" s="63" t="str">
        <f>IF($C1914&lt;&gt;"",VLOOKUP($C1914,T_Etablissements[#All],2,0),"")</f>
        <v/>
      </c>
      <c r="F1914" s="81"/>
      <c r="G1914" s="82"/>
      <c r="H1914" s="71"/>
      <c r="I1914" s="72"/>
      <c r="J1914" s="72"/>
      <c r="K1914" s="73"/>
      <c r="L1914" s="72"/>
      <c r="M1914" s="64" t="str">
        <f t="shared" ref="M1914:M1977" si="72">IF($L1914&lt;&gt;"",YEARFRAC($J1914,$L1914,4)*12,"")</f>
        <v/>
      </c>
      <c r="N1914" s="65" t="str">
        <f t="shared" ref="N1914:N1977" si="73">IF($L1914&lt;&gt;"",$K1914/12*(YEARFRAC($J1914,$L1914,4)*12),"")</f>
        <v/>
      </c>
      <c r="O1914" s="76"/>
      <c r="P1914" s="77"/>
      <c r="Q1914" s="76"/>
    </row>
    <row r="1915" spans="2:17" ht="15" customHeight="1" x14ac:dyDescent="0.25">
      <c r="B1915" s="67"/>
      <c r="C1915" s="81"/>
      <c r="D1915" s="82"/>
      <c r="E1915" s="63" t="str">
        <f>IF($C1915&lt;&gt;"",VLOOKUP($C1915,T_Etablissements[#All],2,0),"")</f>
        <v/>
      </c>
      <c r="F1915" s="81"/>
      <c r="G1915" s="82"/>
      <c r="H1915" s="71"/>
      <c r="I1915" s="72"/>
      <c r="J1915" s="72"/>
      <c r="K1915" s="73"/>
      <c r="L1915" s="72"/>
      <c r="M1915" s="64" t="str">
        <f t="shared" si="72"/>
        <v/>
      </c>
      <c r="N1915" s="65" t="str">
        <f t="shared" si="73"/>
        <v/>
      </c>
      <c r="O1915" s="76"/>
      <c r="P1915" s="77"/>
      <c r="Q1915" s="76"/>
    </row>
    <row r="1916" spans="2:17" ht="15" customHeight="1" x14ac:dyDescent="0.25">
      <c r="B1916" s="67"/>
      <c r="C1916" s="81"/>
      <c r="D1916" s="82"/>
      <c r="E1916" s="63" t="str">
        <f>IF($C1916&lt;&gt;"",VLOOKUP($C1916,T_Etablissements[#All],2,0),"")</f>
        <v/>
      </c>
      <c r="F1916" s="81"/>
      <c r="G1916" s="82"/>
      <c r="H1916" s="71"/>
      <c r="I1916" s="72"/>
      <c r="J1916" s="72"/>
      <c r="K1916" s="73"/>
      <c r="L1916" s="72"/>
      <c r="M1916" s="64" t="str">
        <f t="shared" si="72"/>
        <v/>
      </c>
      <c r="N1916" s="65" t="str">
        <f t="shared" si="73"/>
        <v/>
      </c>
      <c r="O1916" s="76"/>
      <c r="P1916" s="77"/>
      <c r="Q1916" s="76"/>
    </row>
    <row r="1917" spans="2:17" ht="15" customHeight="1" x14ac:dyDescent="0.25">
      <c r="B1917" s="67"/>
      <c r="C1917" s="81"/>
      <c r="D1917" s="82"/>
      <c r="E1917" s="63" t="str">
        <f>IF($C1917&lt;&gt;"",VLOOKUP($C1917,T_Etablissements[#All],2,0),"")</f>
        <v/>
      </c>
      <c r="F1917" s="81"/>
      <c r="G1917" s="82"/>
      <c r="H1917" s="71"/>
      <c r="I1917" s="72"/>
      <c r="J1917" s="72"/>
      <c r="K1917" s="73"/>
      <c r="L1917" s="72"/>
      <c r="M1917" s="64" t="str">
        <f t="shared" si="72"/>
        <v/>
      </c>
      <c r="N1917" s="65" t="str">
        <f t="shared" si="73"/>
        <v/>
      </c>
      <c r="O1917" s="76"/>
      <c r="P1917" s="77"/>
      <c r="Q1917" s="76"/>
    </row>
    <row r="1918" spans="2:17" ht="15" customHeight="1" x14ac:dyDescent="0.25">
      <c r="B1918" s="67"/>
      <c r="C1918" s="81"/>
      <c r="D1918" s="82"/>
      <c r="E1918" s="63" t="str">
        <f>IF($C1918&lt;&gt;"",VLOOKUP($C1918,T_Etablissements[#All],2,0),"")</f>
        <v/>
      </c>
      <c r="F1918" s="81"/>
      <c r="G1918" s="82"/>
      <c r="H1918" s="71"/>
      <c r="I1918" s="72"/>
      <c r="J1918" s="72"/>
      <c r="K1918" s="73"/>
      <c r="L1918" s="72"/>
      <c r="M1918" s="64" t="str">
        <f t="shared" si="72"/>
        <v/>
      </c>
      <c r="N1918" s="65" t="str">
        <f t="shared" si="73"/>
        <v/>
      </c>
      <c r="O1918" s="76"/>
      <c r="P1918" s="77"/>
      <c r="Q1918" s="76"/>
    </row>
    <row r="1919" spans="2:17" ht="15" customHeight="1" x14ac:dyDescent="0.25">
      <c r="B1919" s="67"/>
      <c r="C1919" s="81"/>
      <c r="D1919" s="82"/>
      <c r="E1919" s="63" t="str">
        <f>IF($C1919&lt;&gt;"",VLOOKUP($C1919,T_Etablissements[#All],2,0),"")</f>
        <v/>
      </c>
      <c r="F1919" s="81"/>
      <c r="G1919" s="82"/>
      <c r="H1919" s="71"/>
      <c r="I1919" s="72"/>
      <c r="J1919" s="72"/>
      <c r="K1919" s="73"/>
      <c r="L1919" s="72"/>
      <c r="M1919" s="64" t="str">
        <f t="shared" si="72"/>
        <v/>
      </c>
      <c r="N1919" s="65" t="str">
        <f t="shared" si="73"/>
        <v/>
      </c>
      <c r="O1919" s="76"/>
      <c r="P1919" s="77"/>
      <c r="Q1919" s="76"/>
    </row>
    <row r="1920" spans="2:17" ht="15" customHeight="1" x14ac:dyDescent="0.25">
      <c r="B1920" s="67"/>
      <c r="C1920" s="81"/>
      <c r="D1920" s="82"/>
      <c r="E1920" s="63" t="str">
        <f>IF($C1920&lt;&gt;"",VLOOKUP($C1920,T_Etablissements[#All],2,0),"")</f>
        <v/>
      </c>
      <c r="F1920" s="81"/>
      <c r="G1920" s="82"/>
      <c r="H1920" s="71"/>
      <c r="I1920" s="72"/>
      <c r="J1920" s="72"/>
      <c r="K1920" s="73"/>
      <c r="L1920" s="72"/>
      <c r="M1920" s="64" t="str">
        <f t="shared" si="72"/>
        <v/>
      </c>
      <c r="N1920" s="65" t="str">
        <f t="shared" si="73"/>
        <v/>
      </c>
      <c r="O1920" s="76"/>
      <c r="P1920" s="77"/>
      <c r="Q1920" s="76"/>
    </row>
    <row r="1921" spans="2:17" ht="15" customHeight="1" x14ac:dyDescent="0.25">
      <c r="B1921" s="67"/>
      <c r="C1921" s="81"/>
      <c r="D1921" s="82"/>
      <c r="E1921" s="63" t="str">
        <f>IF($C1921&lt;&gt;"",VLOOKUP($C1921,T_Etablissements[#All],2,0),"")</f>
        <v/>
      </c>
      <c r="F1921" s="81"/>
      <c r="G1921" s="82"/>
      <c r="H1921" s="71"/>
      <c r="I1921" s="72"/>
      <c r="J1921" s="72"/>
      <c r="K1921" s="73"/>
      <c r="L1921" s="72"/>
      <c r="M1921" s="64" t="str">
        <f t="shared" si="72"/>
        <v/>
      </c>
      <c r="N1921" s="65" t="str">
        <f t="shared" si="73"/>
        <v/>
      </c>
      <c r="O1921" s="76"/>
      <c r="P1921" s="77"/>
      <c r="Q1921" s="76"/>
    </row>
    <row r="1922" spans="2:17" ht="15" customHeight="1" x14ac:dyDescent="0.25">
      <c r="B1922" s="67"/>
      <c r="C1922" s="81"/>
      <c r="D1922" s="82"/>
      <c r="E1922" s="63" t="str">
        <f>IF($C1922&lt;&gt;"",VLOOKUP($C1922,T_Etablissements[#All],2,0),"")</f>
        <v/>
      </c>
      <c r="F1922" s="81"/>
      <c r="G1922" s="82"/>
      <c r="H1922" s="71"/>
      <c r="I1922" s="72"/>
      <c r="J1922" s="72"/>
      <c r="K1922" s="73"/>
      <c r="L1922" s="72"/>
      <c r="M1922" s="64" t="str">
        <f t="shared" si="72"/>
        <v/>
      </c>
      <c r="N1922" s="65" t="str">
        <f t="shared" si="73"/>
        <v/>
      </c>
      <c r="O1922" s="76"/>
      <c r="P1922" s="77"/>
      <c r="Q1922" s="76"/>
    </row>
    <row r="1923" spans="2:17" ht="15" customHeight="1" x14ac:dyDescent="0.25">
      <c r="B1923" s="67"/>
      <c r="C1923" s="81"/>
      <c r="D1923" s="82"/>
      <c r="E1923" s="63" t="str">
        <f>IF($C1923&lt;&gt;"",VLOOKUP($C1923,T_Etablissements[#All],2,0),"")</f>
        <v/>
      </c>
      <c r="F1923" s="81"/>
      <c r="G1923" s="82"/>
      <c r="H1923" s="71"/>
      <c r="I1923" s="72"/>
      <c r="J1923" s="72"/>
      <c r="K1923" s="73"/>
      <c r="L1923" s="72"/>
      <c r="M1923" s="64" t="str">
        <f t="shared" si="72"/>
        <v/>
      </c>
      <c r="N1923" s="65" t="str">
        <f t="shared" si="73"/>
        <v/>
      </c>
      <c r="O1923" s="76"/>
      <c r="P1923" s="77"/>
      <c r="Q1923" s="76"/>
    </row>
    <row r="1924" spans="2:17" ht="15" customHeight="1" x14ac:dyDescent="0.25">
      <c r="B1924" s="67"/>
      <c r="C1924" s="81"/>
      <c r="D1924" s="82"/>
      <c r="E1924" s="63" t="str">
        <f>IF($C1924&lt;&gt;"",VLOOKUP($C1924,T_Etablissements[#All],2,0),"")</f>
        <v/>
      </c>
      <c r="F1924" s="81"/>
      <c r="G1924" s="82"/>
      <c r="H1924" s="71"/>
      <c r="I1924" s="72"/>
      <c r="J1924" s="72"/>
      <c r="K1924" s="73"/>
      <c r="L1924" s="72"/>
      <c r="M1924" s="64" t="str">
        <f t="shared" si="72"/>
        <v/>
      </c>
      <c r="N1924" s="65" t="str">
        <f t="shared" si="73"/>
        <v/>
      </c>
      <c r="O1924" s="76"/>
      <c r="P1924" s="77"/>
      <c r="Q1924" s="76"/>
    </row>
    <row r="1925" spans="2:17" ht="15" customHeight="1" x14ac:dyDescent="0.25">
      <c r="B1925" s="67"/>
      <c r="C1925" s="81"/>
      <c r="D1925" s="82"/>
      <c r="E1925" s="63" t="str">
        <f>IF($C1925&lt;&gt;"",VLOOKUP($C1925,T_Etablissements[#All],2,0),"")</f>
        <v/>
      </c>
      <c r="F1925" s="81"/>
      <c r="G1925" s="82"/>
      <c r="H1925" s="71"/>
      <c r="I1925" s="72"/>
      <c r="J1925" s="72"/>
      <c r="K1925" s="73"/>
      <c r="L1925" s="72"/>
      <c r="M1925" s="64" t="str">
        <f t="shared" si="72"/>
        <v/>
      </c>
      <c r="N1925" s="65" t="str">
        <f t="shared" si="73"/>
        <v/>
      </c>
      <c r="O1925" s="76"/>
      <c r="P1925" s="77"/>
      <c r="Q1925" s="76"/>
    </row>
    <row r="1926" spans="2:17" ht="15" customHeight="1" x14ac:dyDescent="0.25">
      <c r="B1926" s="67"/>
      <c r="C1926" s="81"/>
      <c r="D1926" s="82"/>
      <c r="E1926" s="63" t="str">
        <f>IF($C1926&lt;&gt;"",VLOOKUP($C1926,T_Etablissements[#All],2,0),"")</f>
        <v/>
      </c>
      <c r="F1926" s="81"/>
      <c r="G1926" s="82"/>
      <c r="H1926" s="71"/>
      <c r="I1926" s="72"/>
      <c r="J1926" s="72"/>
      <c r="K1926" s="73"/>
      <c r="L1926" s="72"/>
      <c r="M1926" s="64" t="str">
        <f t="shared" si="72"/>
        <v/>
      </c>
      <c r="N1926" s="65" t="str">
        <f t="shared" si="73"/>
        <v/>
      </c>
      <c r="O1926" s="76"/>
      <c r="P1926" s="77"/>
      <c r="Q1926" s="76"/>
    </row>
    <row r="1927" spans="2:17" ht="15" customHeight="1" x14ac:dyDescent="0.25">
      <c r="B1927" s="67"/>
      <c r="C1927" s="81"/>
      <c r="D1927" s="82"/>
      <c r="E1927" s="63" t="str">
        <f>IF($C1927&lt;&gt;"",VLOOKUP($C1927,T_Etablissements[#All],2,0),"")</f>
        <v/>
      </c>
      <c r="F1927" s="81"/>
      <c r="G1927" s="82"/>
      <c r="H1927" s="71"/>
      <c r="I1927" s="72"/>
      <c r="J1927" s="72"/>
      <c r="K1927" s="73"/>
      <c r="L1927" s="72"/>
      <c r="M1927" s="64" t="str">
        <f t="shared" si="72"/>
        <v/>
      </c>
      <c r="N1927" s="65" t="str">
        <f t="shared" si="73"/>
        <v/>
      </c>
      <c r="O1927" s="76"/>
      <c r="P1927" s="77"/>
      <c r="Q1927" s="76"/>
    </row>
    <row r="1928" spans="2:17" ht="15" customHeight="1" x14ac:dyDescent="0.25">
      <c r="B1928" s="67"/>
      <c r="C1928" s="81"/>
      <c r="D1928" s="82"/>
      <c r="E1928" s="63" t="str">
        <f>IF($C1928&lt;&gt;"",VLOOKUP($C1928,T_Etablissements[#All],2,0),"")</f>
        <v/>
      </c>
      <c r="F1928" s="81"/>
      <c r="G1928" s="82"/>
      <c r="H1928" s="71"/>
      <c r="I1928" s="72"/>
      <c r="J1928" s="72"/>
      <c r="K1928" s="73"/>
      <c r="L1928" s="72"/>
      <c r="M1928" s="64" t="str">
        <f t="shared" si="72"/>
        <v/>
      </c>
      <c r="N1928" s="65" t="str">
        <f t="shared" si="73"/>
        <v/>
      </c>
      <c r="O1928" s="76"/>
      <c r="P1928" s="77"/>
      <c r="Q1928" s="76"/>
    </row>
    <row r="1929" spans="2:17" ht="15" customHeight="1" x14ac:dyDescent="0.25">
      <c r="B1929" s="67"/>
      <c r="C1929" s="81"/>
      <c r="D1929" s="82"/>
      <c r="E1929" s="63" t="str">
        <f>IF($C1929&lt;&gt;"",VLOOKUP($C1929,T_Etablissements[#All],2,0),"")</f>
        <v/>
      </c>
      <c r="F1929" s="81"/>
      <c r="G1929" s="82"/>
      <c r="H1929" s="71"/>
      <c r="I1929" s="72"/>
      <c r="J1929" s="72"/>
      <c r="K1929" s="73"/>
      <c r="L1929" s="72"/>
      <c r="M1929" s="64" t="str">
        <f t="shared" si="72"/>
        <v/>
      </c>
      <c r="N1929" s="65" t="str">
        <f t="shared" si="73"/>
        <v/>
      </c>
      <c r="O1929" s="76"/>
      <c r="P1929" s="77"/>
      <c r="Q1929" s="76"/>
    </row>
    <row r="1930" spans="2:17" ht="15" customHeight="1" x14ac:dyDescent="0.25">
      <c r="B1930" s="67"/>
      <c r="C1930" s="81"/>
      <c r="D1930" s="82"/>
      <c r="E1930" s="63" t="str">
        <f>IF($C1930&lt;&gt;"",VLOOKUP($C1930,T_Etablissements[#All],2,0),"")</f>
        <v/>
      </c>
      <c r="F1930" s="81"/>
      <c r="G1930" s="82"/>
      <c r="H1930" s="71"/>
      <c r="I1930" s="72"/>
      <c r="J1930" s="72"/>
      <c r="K1930" s="73"/>
      <c r="L1930" s="72"/>
      <c r="M1930" s="64" t="str">
        <f t="shared" si="72"/>
        <v/>
      </c>
      <c r="N1930" s="65" t="str">
        <f t="shared" si="73"/>
        <v/>
      </c>
      <c r="O1930" s="76"/>
      <c r="P1930" s="77"/>
      <c r="Q1930" s="76"/>
    </row>
    <row r="1931" spans="2:17" ht="15" customHeight="1" x14ac:dyDescent="0.25">
      <c r="B1931" s="67"/>
      <c r="C1931" s="81"/>
      <c r="D1931" s="82"/>
      <c r="E1931" s="63" t="str">
        <f>IF($C1931&lt;&gt;"",VLOOKUP($C1931,T_Etablissements[#All],2,0),"")</f>
        <v/>
      </c>
      <c r="F1931" s="81"/>
      <c r="G1931" s="82"/>
      <c r="H1931" s="71"/>
      <c r="I1931" s="72"/>
      <c r="J1931" s="72"/>
      <c r="K1931" s="73"/>
      <c r="L1931" s="72"/>
      <c r="M1931" s="64" t="str">
        <f t="shared" si="72"/>
        <v/>
      </c>
      <c r="N1931" s="65" t="str">
        <f t="shared" si="73"/>
        <v/>
      </c>
      <c r="O1931" s="76"/>
      <c r="P1931" s="77"/>
      <c r="Q1931" s="76"/>
    </row>
    <row r="1932" spans="2:17" ht="15" customHeight="1" x14ac:dyDescent="0.25">
      <c r="B1932" s="67"/>
      <c r="C1932" s="81"/>
      <c r="D1932" s="82"/>
      <c r="E1932" s="63" t="str">
        <f>IF($C1932&lt;&gt;"",VLOOKUP($C1932,T_Etablissements[#All],2,0),"")</f>
        <v/>
      </c>
      <c r="F1932" s="81"/>
      <c r="G1932" s="82"/>
      <c r="H1932" s="71"/>
      <c r="I1932" s="72"/>
      <c r="J1932" s="72"/>
      <c r="K1932" s="73"/>
      <c r="L1932" s="72"/>
      <c r="M1932" s="64" t="str">
        <f t="shared" si="72"/>
        <v/>
      </c>
      <c r="N1932" s="65" t="str">
        <f t="shared" si="73"/>
        <v/>
      </c>
      <c r="O1932" s="76"/>
      <c r="P1932" s="77"/>
      <c r="Q1932" s="76"/>
    </row>
    <row r="1933" spans="2:17" ht="15" customHeight="1" x14ac:dyDescent="0.25">
      <c r="B1933" s="67"/>
      <c r="C1933" s="81"/>
      <c r="D1933" s="82"/>
      <c r="E1933" s="63" t="str">
        <f>IF($C1933&lt;&gt;"",VLOOKUP($C1933,T_Etablissements[#All],2,0),"")</f>
        <v/>
      </c>
      <c r="F1933" s="81"/>
      <c r="G1933" s="82"/>
      <c r="H1933" s="71"/>
      <c r="I1933" s="72"/>
      <c r="J1933" s="72"/>
      <c r="K1933" s="73"/>
      <c r="L1933" s="72"/>
      <c r="M1933" s="64" t="str">
        <f t="shared" si="72"/>
        <v/>
      </c>
      <c r="N1933" s="65" t="str">
        <f t="shared" si="73"/>
        <v/>
      </c>
      <c r="O1933" s="76"/>
      <c r="P1933" s="77"/>
      <c r="Q1933" s="76"/>
    </row>
    <row r="1934" spans="2:17" ht="15" customHeight="1" x14ac:dyDescent="0.25">
      <c r="B1934" s="67"/>
      <c r="C1934" s="81"/>
      <c r="D1934" s="82"/>
      <c r="E1934" s="63" t="str">
        <f>IF($C1934&lt;&gt;"",VLOOKUP($C1934,T_Etablissements[#All],2,0),"")</f>
        <v/>
      </c>
      <c r="F1934" s="81"/>
      <c r="G1934" s="82"/>
      <c r="H1934" s="71"/>
      <c r="I1934" s="72"/>
      <c r="J1934" s="72"/>
      <c r="K1934" s="73"/>
      <c r="L1934" s="72"/>
      <c r="M1934" s="64" t="str">
        <f t="shared" si="72"/>
        <v/>
      </c>
      <c r="N1934" s="65" t="str">
        <f t="shared" si="73"/>
        <v/>
      </c>
      <c r="O1934" s="76"/>
      <c r="P1934" s="77"/>
      <c r="Q1934" s="76"/>
    </row>
    <row r="1935" spans="2:17" ht="15" customHeight="1" x14ac:dyDescent="0.25">
      <c r="B1935" s="67"/>
      <c r="C1935" s="81"/>
      <c r="D1935" s="82"/>
      <c r="E1935" s="63" t="str">
        <f>IF($C1935&lt;&gt;"",VLOOKUP($C1935,T_Etablissements[#All],2,0),"")</f>
        <v/>
      </c>
      <c r="F1935" s="81"/>
      <c r="G1935" s="82"/>
      <c r="H1935" s="71"/>
      <c r="I1935" s="72"/>
      <c r="J1935" s="72"/>
      <c r="K1935" s="73"/>
      <c r="L1935" s="72"/>
      <c r="M1935" s="64" t="str">
        <f t="shared" si="72"/>
        <v/>
      </c>
      <c r="N1935" s="65" t="str">
        <f t="shared" si="73"/>
        <v/>
      </c>
      <c r="O1935" s="76"/>
      <c r="P1935" s="77"/>
      <c r="Q1935" s="76"/>
    </row>
    <row r="1936" spans="2:17" ht="15" customHeight="1" x14ac:dyDescent="0.25">
      <c r="B1936" s="67"/>
      <c r="C1936" s="81"/>
      <c r="D1936" s="82"/>
      <c r="E1936" s="63" t="str">
        <f>IF($C1936&lt;&gt;"",VLOOKUP($C1936,T_Etablissements[#All],2,0),"")</f>
        <v/>
      </c>
      <c r="F1936" s="81"/>
      <c r="G1936" s="82"/>
      <c r="H1936" s="71"/>
      <c r="I1936" s="72"/>
      <c r="J1936" s="72"/>
      <c r="K1936" s="73"/>
      <c r="L1936" s="72"/>
      <c r="M1936" s="64" t="str">
        <f t="shared" si="72"/>
        <v/>
      </c>
      <c r="N1936" s="65" t="str">
        <f t="shared" si="73"/>
        <v/>
      </c>
      <c r="O1936" s="76"/>
      <c r="P1936" s="77"/>
      <c r="Q1936" s="76"/>
    </row>
    <row r="1937" spans="2:17" ht="15" customHeight="1" x14ac:dyDescent="0.25">
      <c r="B1937" s="67"/>
      <c r="C1937" s="81"/>
      <c r="D1937" s="82"/>
      <c r="E1937" s="63" t="str">
        <f>IF($C1937&lt;&gt;"",VLOOKUP($C1937,T_Etablissements[#All],2,0),"")</f>
        <v/>
      </c>
      <c r="F1937" s="81"/>
      <c r="G1937" s="82"/>
      <c r="H1937" s="71"/>
      <c r="I1937" s="72"/>
      <c r="J1937" s="72"/>
      <c r="K1937" s="73"/>
      <c r="L1937" s="72"/>
      <c r="M1937" s="64" t="str">
        <f t="shared" si="72"/>
        <v/>
      </c>
      <c r="N1937" s="65" t="str">
        <f t="shared" si="73"/>
        <v/>
      </c>
      <c r="O1937" s="76"/>
      <c r="P1937" s="77"/>
      <c r="Q1937" s="76"/>
    </row>
    <row r="1938" spans="2:17" ht="15" customHeight="1" x14ac:dyDescent="0.25">
      <c r="B1938" s="67"/>
      <c r="C1938" s="81"/>
      <c r="D1938" s="82"/>
      <c r="E1938" s="63" t="str">
        <f>IF($C1938&lt;&gt;"",VLOOKUP($C1938,T_Etablissements[#All],2,0),"")</f>
        <v/>
      </c>
      <c r="F1938" s="81"/>
      <c r="G1938" s="82"/>
      <c r="H1938" s="71"/>
      <c r="I1938" s="72"/>
      <c r="J1938" s="72"/>
      <c r="K1938" s="73"/>
      <c r="L1938" s="72"/>
      <c r="M1938" s="64" t="str">
        <f t="shared" si="72"/>
        <v/>
      </c>
      <c r="N1938" s="65" t="str">
        <f t="shared" si="73"/>
        <v/>
      </c>
      <c r="O1938" s="76"/>
      <c r="P1938" s="77"/>
      <c r="Q1938" s="76"/>
    </row>
    <row r="1939" spans="2:17" ht="15" customHeight="1" x14ac:dyDescent="0.25">
      <c r="B1939" s="67"/>
      <c r="C1939" s="81"/>
      <c r="D1939" s="82"/>
      <c r="E1939" s="63" t="str">
        <f>IF($C1939&lt;&gt;"",VLOOKUP($C1939,T_Etablissements[#All],2,0),"")</f>
        <v/>
      </c>
      <c r="F1939" s="81"/>
      <c r="G1939" s="82"/>
      <c r="H1939" s="71"/>
      <c r="I1939" s="72"/>
      <c r="J1939" s="72"/>
      <c r="K1939" s="73"/>
      <c r="L1939" s="72"/>
      <c r="M1939" s="64" t="str">
        <f t="shared" si="72"/>
        <v/>
      </c>
      <c r="N1939" s="65" t="str">
        <f t="shared" si="73"/>
        <v/>
      </c>
      <c r="O1939" s="76"/>
      <c r="P1939" s="77"/>
      <c r="Q1939" s="76"/>
    </row>
    <row r="1940" spans="2:17" ht="15" customHeight="1" x14ac:dyDescent="0.25">
      <c r="B1940" s="67"/>
      <c r="C1940" s="81"/>
      <c r="D1940" s="82"/>
      <c r="E1940" s="63" t="str">
        <f>IF($C1940&lt;&gt;"",VLOOKUP($C1940,T_Etablissements[#All],2,0),"")</f>
        <v/>
      </c>
      <c r="F1940" s="81"/>
      <c r="G1940" s="82"/>
      <c r="H1940" s="71"/>
      <c r="I1940" s="72"/>
      <c r="J1940" s="72"/>
      <c r="K1940" s="73"/>
      <c r="L1940" s="72"/>
      <c r="M1940" s="64" t="str">
        <f t="shared" si="72"/>
        <v/>
      </c>
      <c r="N1940" s="65" t="str">
        <f t="shared" si="73"/>
        <v/>
      </c>
      <c r="O1940" s="76"/>
      <c r="P1940" s="77"/>
      <c r="Q1940" s="76"/>
    </row>
    <row r="1941" spans="2:17" ht="15" customHeight="1" x14ac:dyDescent="0.25">
      <c r="B1941" s="67"/>
      <c r="C1941" s="81"/>
      <c r="D1941" s="82"/>
      <c r="E1941" s="63" t="str">
        <f>IF($C1941&lt;&gt;"",VLOOKUP($C1941,T_Etablissements[#All],2,0),"")</f>
        <v/>
      </c>
      <c r="F1941" s="81"/>
      <c r="G1941" s="82"/>
      <c r="H1941" s="71"/>
      <c r="I1941" s="72"/>
      <c r="J1941" s="72"/>
      <c r="K1941" s="73"/>
      <c r="L1941" s="72"/>
      <c r="M1941" s="64" t="str">
        <f t="shared" si="72"/>
        <v/>
      </c>
      <c r="N1941" s="65" t="str">
        <f t="shared" si="73"/>
        <v/>
      </c>
      <c r="O1941" s="76"/>
      <c r="P1941" s="77"/>
      <c r="Q1941" s="76"/>
    </row>
    <row r="1942" spans="2:17" ht="15" customHeight="1" x14ac:dyDescent="0.25">
      <c r="B1942" s="67"/>
      <c r="C1942" s="81"/>
      <c r="D1942" s="82"/>
      <c r="E1942" s="63" t="str">
        <f>IF($C1942&lt;&gt;"",VLOOKUP($C1942,T_Etablissements[#All],2,0),"")</f>
        <v/>
      </c>
      <c r="F1942" s="81"/>
      <c r="G1942" s="82"/>
      <c r="H1942" s="71"/>
      <c r="I1942" s="72"/>
      <c r="J1942" s="72"/>
      <c r="K1942" s="73"/>
      <c r="L1942" s="72"/>
      <c r="M1942" s="64" t="str">
        <f t="shared" si="72"/>
        <v/>
      </c>
      <c r="N1942" s="65" t="str">
        <f t="shared" si="73"/>
        <v/>
      </c>
      <c r="O1942" s="76"/>
      <c r="P1942" s="77"/>
      <c r="Q1942" s="76"/>
    </row>
    <row r="1943" spans="2:17" ht="15" customHeight="1" x14ac:dyDescent="0.25">
      <c r="B1943" s="67"/>
      <c r="C1943" s="81"/>
      <c r="D1943" s="82"/>
      <c r="E1943" s="63" t="str">
        <f>IF($C1943&lt;&gt;"",VLOOKUP($C1943,T_Etablissements[#All],2,0),"")</f>
        <v/>
      </c>
      <c r="F1943" s="81"/>
      <c r="G1943" s="82"/>
      <c r="H1943" s="71"/>
      <c r="I1943" s="72"/>
      <c r="J1943" s="72"/>
      <c r="K1943" s="73"/>
      <c r="L1943" s="72"/>
      <c r="M1943" s="64" t="str">
        <f t="shared" si="72"/>
        <v/>
      </c>
      <c r="N1943" s="65" t="str">
        <f t="shared" si="73"/>
        <v/>
      </c>
      <c r="O1943" s="76"/>
      <c r="P1943" s="77"/>
      <c r="Q1943" s="76"/>
    </row>
    <row r="1944" spans="2:17" ht="15" customHeight="1" x14ac:dyDescent="0.25">
      <c r="B1944" s="67"/>
      <c r="C1944" s="81"/>
      <c r="D1944" s="82"/>
      <c r="E1944" s="63" t="str">
        <f>IF($C1944&lt;&gt;"",VLOOKUP($C1944,T_Etablissements[#All],2,0),"")</f>
        <v/>
      </c>
      <c r="F1944" s="81"/>
      <c r="G1944" s="82"/>
      <c r="H1944" s="71"/>
      <c r="I1944" s="72"/>
      <c r="J1944" s="72"/>
      <c r="K1944" s="73"/>
      <c r="L1944" s="72"/>
      <c r="M1944" s="64" t="str">
        <f t="shared" si="72"/>
        <v/>
      </c>
      <c r="N1944" s="65" t="str">
        <f t="shared" si="73"/>
        <v/>
      </c>
      <c r="O1944" s="76"/>
      <c r="P1944" s="77"/>
      <c r="Q1944" s="76"/>
    </row>
    <row r="1945" spans="2:17" ht="15" customHeight="1" x14ac:dyDescent="0.25">
      <c r="B1945" s="67"/>
      <c r="C1945" s="81"/>
      <c r="D1945" s="82"/>
      <c r="E1945" s="63" t="str">
        <f>IF($C1945&lt;&gt;"",VLOOKUP($C1945,T_Etablissements[#All],2,0),"")</f>
        <v/>
      </c>
      <c r="F1945" s="81"/>
      <c r="G1945" s="82"/>
      <c r="H1945" s="71"/>
      <c r="I1945" s="72"/>
      <c r="J1945" s="72"/>
      <c r="K1945" s="73"/>
      <c r="L1945" s="72"/>
      <c r="M1945" s="64" t="str">
        <f t="shared" si="72"/>
        <v/>
      </c>
      <c r="N1945" s="65" t="str">
        <f t="shared" si="73"/>
        <v/>
      </c>
      <c r="O1945" s="76"/>
      <c r="P1945" s="77"/>
      <c r="Q1945" s="76"/>
    </row>
    <row r="1946" spans="2:17" ht="15" customHeight="1" x14ac:dyDescent="0.25">
      <c r="B1946" s="67"/>
      <c r="C1946" s="81"/>
      <c r="D1946" s="82"/>
      <c r="E1946" s="63" t="str">
        <f>IF($C1946&lt;&gt;"",VLOOKUP($C1946,T_Etablissements[#All],2,0),"")</f>
        <v/>
      </c>
      <c r="F1946" s="81"/>
      <c r="G1946" s="82"/>
      <c r="H1946" s="71"/>
      <c r="I1946" s="72"/>
      <c r="J1946" s="72"/>
      <c r="K1946" s="73"/>
      <c r="L1946" s="72"/>
      <c r="M1946" s="64" t="str">
        <f t="shared" si="72"/>
        <v/>
      </c>
      <c r="N1946" s="65" t="str">
        <f t="shared" si="73"/>
        <v/>
      </c>
      <c r="O1946" s="76"/>
      <c r="P1946" s="77"/>
      <c r="Q1946" s="76"/>
    </row>
    <row r="1947" spans="2:17" ht="15" customHeight="1" x14ac:dyDescent="0.25">
      <c r="B1947" s="67"/>
      <c r="C1947" s="81"/>
      <c r="D1947" s="82"/>
      <c r="E1947" s="63" t="str">
        <f>IF($C1947&lt;&gt;"",VLOOKUP($C1947,T_Etablissements[#All],2,0),"")</f>
        <v/>
      </c>
      <c r="F1947" s="81"/>
      <c r="G1947" s="82"/>
      <c r="H1947" s="71"/>
      <c r="I1947" s="72"/>
      <c r="J1947" s="72"/>
      <c r="K1947" s="73"/>
      <c r="L1947" s="72"/>
      <c r="M1947" s="64" t="str">
        <f t="shared" si="72"/>
        <v/>
      </c>
      <c r="N1947" s="65" t="str">
        <f t="shared" si="73"/>
        <v/>
      </c>
      <c r="O1947" s="76"/>
      <c r="P1947" s="77"/>
      <c r="Q1947" s="76"/>
    </row>
    <row r="1948" spans="2:17" ht="15" customHeight="1" x14ac:dyDescent="0.25">
      <c r="B1948" s="67"/>
      <c r="C1948" s="81"/>
      <c r="D1948" s="82"/>
      <c r="E1948" s="63" t="str">
        <f>IF($C1948&lt;&gt;"",VLOOKUP($C1948,T_Etablissements[#All],2,0),"")</f>
        <v/>
      </c>
      <c r="F1948" s="81"/>
      <c r="G1948" s="82"/>
      <c r="H1948" s="71"/>
      <c r="I1948" s="72"/>
      <c r="J1948" s="72"/>
      <c r="K1948" s="73"/>
      <c r="L1948" s="72"/>
      <c r="M1948" s="64" t="str">
        <f t="shared" si="72"/>
        <v/>
      </c>
      <c r="N1948" s="65" t="str">
        <f t="shared" si="73"/>
        <v/>
      </c>
      <c r="O1948" s="76"/>
      <c r="P1948" s="77"/>
      <c r="Q1948" s="76"/>
    </row>
    <row r="1949" spans="2:17" ht="15" customHeight="1" x14ac:dyDescent="0.25">
      <c r="B1949" s="67"/>
      <c r="C1949" s="81"/>
      <c r="D1949" s="82"/>
      <c r="E1949" s="63" t="str">
        <f>IF($C1949&lt;&gt;"",VLOOKUP($C1949,T_Etablissements[#All],2,0),"")</f>
        <v/>
      </c>
      <c r="F1949" s="81"/>
      <c r="G1949" s="82"/>
      <c r="H1949" s="71"/>
      <c r="I1949" s="72"/>
      <c r="J1949" s="72"/>
      <c r="K1949" s="73"/>
      <c r="L1949" s="72"/>
      <c r="M1949" s="64" t="str">
        <f t="shared" si="72"/>
        <v/>
      </c>
      <c r="N1949" s="65" t="str">
        <f t="shared" si="73"/>
        <v/>
      </c>
      <c r="O1949" s="76"/>
      <c r="P1949" s="77"/>
      <c r="Q1949" s="76"/>
    </row>
    <row r="1950" spans="2:17" ht="15" customHeight="1" x14ac:dyDescent="0.25">
      <c r="B1950" s="67"/>
      <c r="C1950" s="81"/>
      <c r="D1950" s="82"/>
      <c r="E1950" s="63" t="str">
        <f>IF($C1950&lt;&gt;"",VLOOKUP($C1950,T_Etablissements[#All],2,0),"")</f>
        <v/>
      </c>
      <c r="F1950" s="81"/>
      <c r="G1950" s="82"/>
      <c r="H1950" s="71"/>
      <c r="I1950" s="72"/>
      <c r="J1950" s="72"/>
      <c r="K1950" s="73"/>
      <c r="L1950" s="72"/>
      <c r="M1950" s="64" t="str">
        <f t="shared" si="72"/>
        <v/>
      </c>
      <c r="N1950" s="65" t="str">
        <f t="shared" si="73"/>
        <v/>
      </c>
      <c r="O1950" s="76"/>
      <c r="P1950" s="77"/>
      <c r="Q1950" s="76"/>
    </row>
    <row r="1951" spans="2:17" ht="15" customHeight="1" x14ac:dyDescent="0.25">
      <c r="B1951" s="67"/>
      <c r="C1951" s="81"/>
      <c r="D1951" s="82"/>
      <c r="E1951" s="63" t="str">
        <f>IF($C1951&lt;&gt;"",VLOOKUP($C1951,T_Etablissements[#All],2,0),"")</f>
        <v/>
      </c>
      <c r="F1951" s="81"/>
      <c r="G1951" s="82"/>
      <c r="H1951" s="71"/>
      <c r="I1951" s="72"/>
      <c r="J1951" s="72"/>
      <c r="K1951" s="73"/>
      <c r="L1951" s="72"/>
      <c r="M1951" s="64" t="str">
        <f t="shared" si="72"/>
        <v/>
      </c>
      <c r="N1951" s="65" t="str">
        <f t="shared" si="73"/>
        <v/>
      </c>
      <c r="O1951" s="76"/>
      <c r="P1951" s="77"/>
      <c r="Q1951" s="76"/>
    </row>
    <row r="1952" spans="2:17" ht="15" customHeight="1" x14ac:dyDescent="0.25">
      <c r="B1952" s="67"/>
      <c r="C1952" s="81"/>
      <c r="D1952" s="82"/>
      <c r="E1952" s="63" t="str">
        <f>IF($C1952&lt;&gt;"",VLOOKUP($C1952,T_Etablissements[#All],2,0),"")</f>
        <v/>
      </c>
      <c r="F1952" s="81"/>
      <c r="G1952" s="82"/>
      <c r="H1952" s="71"/>
      <c r="I1952" s="72"/>
      <c r="J1952" s="72"/>
      <c r="K1952" s="73"/>
      <c r="L1952" s="72"/>
      <c r="M1952" s="64" t="str">
        <f t="shared" si="72"/>
        <v/>
      </c>
      <c r="N1952" s="65" t="str">
        <f t="shared" si="73"/>
        <v/>
      </c>
      <c r="O1952" s="76"/>
      <c r="P1952" s="77"/>
      <c r="Q1952" s="76"/>
    </row>
    <row r="1953" spans="2:17" ht="15" customHeight="1" x14ac:dyDescent="0.25">
      <c r="B1953" s="67"/>
      <c r="C1953" s="81"/>
      <c r="D1953" s="82"/>
      <c r="E1953" s="63" t="str">
        <f>IF($C1953&lt;&gt;"",VLOOKUP($C1953,T_Etablissements[#All],2,0),"")</f>
        <v/>
      </c>
      <c r="F1953" s="81"/>
      <c r="G1953" s="82"/>
      <c r="H1953" s="71"/>
      <c r="I1953" s="72"/>
      <c r="J1953" s="72"/>
      <c r="K1953" s="73"/>
      <c r="L1953" s="72"/>
      <c r="M1953" s="64" t="str">
        <f t="shared" si="72"/>
        <v/>
      </c>
      <c r="N1953" s="65" t="str">
        <f t="shared" si="73"/>
        <v/>
      </c>
      <c r="O1953" s="76"/>
      <c r="P1953" s="77"/>
      <c r="Q1953" s="76"/>
    </row>
    <row r="1954" spans="2:17" ht="15" customHeight="1" x14ac:dyDescent="0.25">
      <c r="B1954" s="67"/>
      <c r="C1954" s="81"/>
      <c r="D1954" s="82"/>
      <c r="E1954" s="63" t="str">
        <f>IF($C1954&lt;&gt;"",VLOOKUP($C1954,T_Etablissements[#All],2,0),"")</f>
        <v/>
      </c>
      <c r="F1954" s="81"/>
      <c r="G1954" s="82"/>
      <c r="H1954" s="71"/>
      <c r="I1954" s="72"/>
      <c r="J1954" s="72"/>
      <c r="K1954" s="73"/>
      <c r="L1954" s="72"/>
      <c r="M1954" s="64" t="str">
        <f t="shared" si="72"/>
        <v/>
      </c>
      <c r="N1954" s="65" t="str">
        <f t="shared" si="73"/>
        <v/>
      </c>
      <c r="O1954" s="76"/>
      <c r="P1954" s="77"/>
      <c r="Q1954" s="76"/>
    </row>
    <row r="1955" spans="2:17" ht="15" customHeight="1" x14ac:dyDescent="0.25">
      <c r="B1955" s="67"/>
      <c r="C1955" s="81"/>
      <c r="D1955" s="82"/>
      <c r="E1955" s="63" t="str">
        <f>IF($C1955&lt;&gt;"",VLOOKUP($C1955,T_Etablissements[#All],2,0),"")</f>
        <v/>
      </c>
      <c r="F1955" s="81"/>
      <c r="G1955" s="82"/>
      <c r="H1955" s="71"/>
      <c r="I1955" s="72"/>
      <c r="J1955" s="72"/>
      <c r="K1955" s="73"/>
      <c r="L1955" s="72"/>
      <c r="M1955" s="64" t="str">
        <f t="shared" si="72"/>
        <v/>
      </c>
      <c r="N1955" s="65" t="str">
        <f t="shared" si="73"/>
        <v/>
      </c>
      <c r="O1955" s="76"/>
      <c r="P1955" s="77"/>
      <c r="Q1955" s="76"/>
    </row>
    <row r="1956" spans="2:17" ht="15" customHeight="1" x14ac:dyDescent="0.25">
      <c r="B1956" s="67"/>
      <c r="C1956" s="81"/>
      <c r="D1956" s="82"/>
      <c r="E1956" s="63" t="str">
        <f>IF($C1956&lt;&gt;"",VLOOKUP($C1956,T_Etablissements[#All],2,0),"")</f>
        <v/>
      </c>
      <c r="F1956" s="81"/>
      <c r="G1956" s="82"/>
      <c r="H1956" s="71"/>
      <c r="I1956" s="72"/>
      <c r="J1956" s="72"/>
      <c r="K1956" s="73"/>
      <c r="L1956" s="72"/>
      <c r="M1956" s="64" t="str">
        <f t="shared" si="72"/>
        <v/>
      </c>
      <c r="N1956" s="65" t="str">
        <f t="shared" si="73"/>
        <v/>
      </c>
      <c r="O1956" s="76"/>
      <c r="P1956" s="77"/>
      <c r="Q1956" s="76"/>
    </row>
    <row r="1957" spans="2:17" ht="15" customHeight="1" x14ac:dyDescent="0.25">
      <c r="B1957" s="67"/>
      <c r="C1957" s="81"/>
      <c r="D1957" s="82"/>
      <c r="E1957" s="63" t="str">
        <f>IF($C1957&lt;&gt;"",VLOOKUP($C1957,T_Etablissements[#All],2,0),"")</f>
        <v/>
      </c>
      <c r="F1957" s="81"/>
      <c r="G1957" s="82"/>
      <c r="H1957" s="71"/>
      <c r="I1957" s="72"/>
      <c r="J1957" s="72"/>
      <c r="K1957" s="73"/>
      <c r="L1957" s="72"/>
      <c r="M1957" s="64" t="str">
        <f t="shared" si="72"/>
        <v/>
      </c>
      <c r="N1957" s="65" t="str">
        <f t="shared" si="73"/>
        <v/>
      </c>
      <c r="O1957" s="76"/>
      <c r="P1957" s="77"/>
      <c r="Q1957" s="76"/>
    </row>
    <row r="1958" spans="2:17" ht="15" customHeight="1" x14ac:dyDescent="0.25">
      <c r="B1958" s="67"/>
      <c r="C1958" s="81"/>
      <c r="D1958" s="82"/>
      <c r="E1958" s="63" t="str">
        <f>IF($C1958&lt;&gt;"",VLOOKUP($C1958,T_Etablissements[#All],2,0),"")</f>
        <v/>
      </c>
      <c r="F1958" s="81"/>
      <c r="G1958" s="82"/>
      <c r="H1958" s="71"/>
      <c r="I1958" s="72"/>
      <c r="J1958" s="72"/>
      <c r="K1958" s="73"/>
      <c r="L1958" s="72"/>
      <c r="M1958" s="64" t="str">
        <f t="shared" si="72"/>
        <v/>
      </c>
      <c r="N1958" s="65" t="str">
        <f t="shared" si="73"/>
        <v/>
      </c>
      <c r="O1958" s="76"/>
      <c r="P1958" s="77"/>
      <c r="Q1958" s="76"/>
    </row>
    <row r="1959" spans="2:17" ht="15" customHeight="1" x14ac:dyDescent="0.25">
      <c r="B1959" s="67"/>
      <c r="C1959" s="81"/>
      <c r="D1959" s="82"/>
      <c r="E1959" s="63" t="str">
        <f>IF($C1959&lt;&gt;"",VLOOKUP($C1959,T_Etablissements[#All],2,0),"")</f>
        <v/>
      </c>
      <c r="F1959" s="81"/>
      <c r="G1959" s="82"/>
      <c r="H1959" s="71"/>
      <c r="I1959" s="72"/>
      <c r="J1959" s="72"/>
      <c r="K1959" s="73"/>
      <c r="L1959" s="72"/>
      <c r="M1959" s="64" t="str">
        <f t="shared" si="72"/>
        <v/>
      </c>
      <c r="N1959" s="65" t="str">
        <f t="shared" si="73"/>
        <v/>
      </c>
      <c r="O1959" s="76"/>
      <c r="P1959" s="77"/>
      <c r="Q1959" s="76"/>
    </row>
    <row r="1960" spans="2:17" ht="15" customHeight="1" x14ac:dyDescent="0.25">
      <c r="B1960" s="67"/>
      <c r="C1960" s="81"/>
      <c r="D1960" s="82"/>
      <c r="E1960" s="63" t="str">
        <f>IF($C1960&lt;&gt;"",VLOOKUP($C1960,T_Etablissements[#All],2,0),"")</f>
        <v/>
      </c>
      <c r="F1960" s="81"/>
      <c r="G1960" s="82"/>
      <c r="H1960" s="71"/>
      <c r="I1960" s="72"/>
      <c r="J1960" s="72"/>
      <c r="K1960" s="73"/>
      <c r="L1960" s="72"/>
      <c r="M1960" s="64" t="str">
        <f t="shared" si="72"/>
        <v/>
      </c>
      <c r="N1960" s="65" t="str">
        <f t="shared" si="73"/>
        <v/>
      </c>
      <c r="O1960" s="76"/>
      <c r="P1960" s="77"/>
      <c r="Q1960" s="76"/>
    </row>
    <row r="1961" spans="2:17" ht="15" customHeight="1" x14ac:dyDescent="0.25">
      <c r="B1961" s="67"/>
      <c r="C1961" s="81"/>
      <c r="D1961" s="82"/>
      <c r="E1961" s="63" t="str">
        <f>IF($C1961&lt;&gt;"",VLOOKUP($C1961,T_Etablissements[#All],2,0),"")</f>
        <v/>
      </c>
      <c r="F1961" s="81"/>
      <c r="G1961" s="82"/>
      <c r="H1961" s="71"/>
      <c r="I1961" s="72"/>
      <c r="J1961" s="72"/>
      <c r="K1961" s="73"/>
      <c r="L1961" s="72"/>
      <c r="M1961" s="64" t="str">
        <f t="shared" si="72"/>
        <v/>
      </c>
      <c r="N1961" s="65" t="str">
        <f t="shared" si="73"/>
        <v/>
      </c>
      <c r="O1961" s="76"/>
      <c r="P1961" s="77"/>
      <c r="Q1961" s="76"/>
    </row>
    <row r="1962" spans="2:17" ht="15" customHeight="1" x14ac:dyDescent="0.25">
      <c r="B1962" s="67"/>
      <c r="C1962" s="81"/>
      <c r="D1962" s="82"/>
      <c r="E1962" s="63" t="str">
        <f>IF($C1962&lt;&gt;"",VLOOKUP($C1962,T_Etablissements[#All],2,0),"")</f>
        <v/>
      </c>
      <c r="F1962" s="81"/>
      <c r="G1962" s="82"/>
      <c r="H1962" s="71"/>
      <c r="I1962" s="72"/>
      <c r="J1962" s="72"/>
      <c r="K1962" s="73"/>
      <c r="L1962" s="72"/>
      <c r="M1962" s="64" t="str">
        <f t="shared" si="72"/>
        <v/>
      </c>
      <c r="N1962" s="65" t="str">
        <f t="shared" si="73"/>
        <v/>
      </c>
      <c r="O1962" s="76"/>
      <c r="P1962" s="77"/>
      <c r="Q1962" s="76"/>
    </row>
    <row r="1963" spans="2:17" ht="15" customHeight="1" x14ac:dyDescent="0.25">
      <c r="B1963" s="67"/>
      <c r="C1963" s="81"/>
      <c r="D1963" s="82"/>
      <c r="E1963" s="63" t="str">
        <f>IF($C1963&lt;&gt;"",VLOOKUP($C1963,T_Etablissements[#All],2,0),"")</f>
        <v/>
      </c>
      <c r="F1963" s="81"/>
      <c r="G1963" s="82"/>
      <c r="H1963" s="71"/>
      <c r="I1963" s="72"/>
      <c r="J1963" s="72"/>
      <c r="K1963" s="73"/>
      <c r="L1963" s="72"/>
      <c r="M1963" s="64" t="str">
        <f t="shared" si="72"/>
        <v/>
      </c>
      <c r="N1963" s="65" t="str">
        <f t="shared" si="73"/>
        <v/>
      </c>
      <c r="O1963" s="76"/>
      <c r="P1963" s="77"/>
      <c r="Q1963" s="76"/>
    </row>
    <row r="1964" spans="2:17" ht="15" customHeight="1" x14ac:dyDescent="0.25">
      <c r="B1964" s="67"/>
      <c r="C1964" s="81"/>
      <c r="D1964" s="82"/>
      <c r="E1964" s="63" t="str">
        <f>IF($C1964&lt;&gt;"",VLOOKUP($C1964,T_Etablissements[#All],2,0),"")</f>
        <v/>
      </c>
      <c r="F1964" s="81"/>
      <c r="G1964" s="82"/>
      <c r="H1964" s="71"/>
      <c r="I1964" s="72"/>
      <c r="J1964" s="72"/>
      <c r="K1964" s="73"/>
      <c r="L1964" s="72"/>
      <c r="M1964" s="64" t="str">
        <f t="shared" si="72"/>
        <v/>
      </c>
      <c r="N1964" s="65" t="str">
        <f t="shared" si="73"/>
        <v/>
      </c>
      <c r="O1964" s="76"/>
      <c r="P1964" s="77"/>
      <c r="Q1964" s="76"/>
    </row>
    <row r="1965" spans="2:17" ht="15" customHeight="1" x14ac:dyDescent="0.25">
      <c r="B1965" s="67"/>
      <c r="C1965" s="81"/>
      <c r="D1965" s="82"/>
      <c r="E1965" s="63" t="str">
        <f>IF($C1965&lt;&gt;"",VLOOKUP($C1965,T_Etablissements[#All],2,0),"")</f>
        <v/>
      </c>
      <c r="F1965" s="81"/>
      <c r="G1965" s="82"/>
      <c r="H1965" s="71"/>
      <c r="I1965" s="72"/>
      <c r="J1965" s="72"/>
      <c r="K1965" s="73"/>
      <c r="L1965" s="72"/>
      <c r="M1965" s="64" t="str">
        <f t="shared" si="72"/>
        <v/>
      </c>
      <c r="N1965" s="65" t="str">
        <f t="shared" si="73"/>
        <v/>
      </c>
      <c r="O1965" s="76"/>
      <c r="P1965" s="77"/>
      <c r="Q1965" s="76"/>
    </row>
    <row r="1966" spans="2:17" ht="15" customHeight="1" x14ac:dyDescent="0.25">
      <c r="B1966" s="67"/>
      <c r="C1966" s="81"/>
      <c r="D1966" s="82"/>
      <c r="E1966" s="63" t="str">
        <f>IF($C1966&lt;&gt;"",VLOOKUP($C1966,T_Etablissements[#All],2,0),"")</f>
        <v/>
      </c>
      <c r="F1966" s="81"/>
      <c r="G1966" s="82"/>
      <c r="H1966" s="71"/>
      <c r="I1966" s="72"/>
      <c r="J1966" s="72"/>
      <c r="K1966" s="73"/>
      <c r="L1966" s="72"/>
      <c r="M1966" s="64" t="str">
        <f t="shared" si="72"/>
        <v/>
      </c>
      <c r="N1966" s="65" t="str">
        <f t="shared" si="73"/>
        <v/>
      </c>
      <c r="O1966" s="76"/>
      <c r="P1966" s="77"/>
      <c r="Q1966" s="76"/>
    </row>
    <row r="1967" spans="2:17" ht="15" customHeight="1" x14ac:dyDescent="0.25">
      <c r="B1967" s="67"/>
      <c r="C1967" s="81"/>
      <c r="D1967" s="82"/>
      <c r="E1967" s="63" t="str">
        <f>IF($C1967&lt;&gt;"",VLOOKUP($C1967,T_Etablissements[#All],2,0),"")</f>
        <v/>
      </c>
      <c r="F1967" s="81"/>
      <c r="G1967" s="82"/>
      <c r="H1967" s="71"/>
      <c r="I1967" s="72"/>
      <c r="J1967" s="72"/>
      <c r="K1967" s="73"/>
      <c r="L1967" s="72"/>
      <c r="M1967" s="64" t="str">
        <f t="shared" si="72"/>
        <v/>
      </c>
      <c r="N1967" s="65" t="str">
        <f t="shared" si="73"/>
        <v/>
      </c>
      <c r="O1967" s="76"/>
      <c r="P1967" s="77"/>
      <c r="Q1967" s="76"/>
    </row>
    <row r="1968" spans="2:17" ht="15" customHeight="1" x14ac:dyDescent="0.25">
      <c r="B1968" s="67"/>
      <c r="C1968" s="81"/>
      <c r="D1968" s="82"/>
      <c r="E1968" s="63" t="str">
        <f>IF($C1968&lt;&gt;"",VLOOKUP($C1968,T_Etablissements[#All],2,0),"")</f>
        <v/>
      </c>
      <c r="F1968" s="81"/>
      <c r="G1968" s="82"/>
      <c r="H1968" s="71"/>
      <c r="I1968" s="72"/>
      <c r="J1968" s="72"/>
      <c r="K1968" s="73"/>
      <c r="L1968" s="72"/>
      <c r="M1968" s="64" t="str">
        <f t="shared" si="72"/>
        <v/>
      </c>
      <c r="N1968" s="65" t="str">
        <f t="shared" si="73"/>
        <v/>
      </c>
      <c r="O1968" s="76"/>
      <c r="P1968" s="77"/>
      <c r="Q1968" s="76"/>
    </row>
    <row r="1969" spans="2:17" ht="15" customHeight="1" x14ac:dyDescent="0.25">
      <c r="B1969" s="67"/>
      <c r="C1969" s="81"/>
      <c r="D1969" s="82"/>
      <c r="E1969" s="63" t="str">
        <f>IF($C1969&lt;&gt;"",VLOOKUP($C1969,T_Etablissements[#All],2,0),"")</f>
        <v/>
      </c>
      <c r="F1969" s="81"/>
      <c r="G1969" s="82"/>
      <c r="H1969" s="71"/>
      <c r="I1969" s="72"/>
      <c r="J1969" s="72"/>
      <c r="K1969" s="73"/>
      <c r="L1969" s="72"/>
      <c r="M1969" s="64" t="str">
        <f t="shared" si="72"/>
        <v/>
      </c>
      <c r="N1969" s="65" t="str">
        <f t="shared" si="73"/>
        <v/>
      </c>
      <c r="O1969" s="76"/>
      <c r="P1969" s="77"/>
      <c r="Q1969" s="76"/>
    </row>
    <row r="1970" spans="2:17" ht="15" customHeight="1" x14ac:dyDescent="0.25">
      <c r="B1970" s="67"/>
      <c r="C1970" s="81"/>
      <c r="D1970" s="82"/>
      <c r="E1970" s="63" t="str">
        <f>IF($C1970&lt;&gt;"",VLOOKUP($C1970,T_Etablissements[#All],2,0),"")</f>
        <v/>
      </c>
      <c r="F1970" s="81"/>
      <c r="G1970" s="82"/>
      <c r="H1970" s="71"/>
      <c r="I1970" s="72"/>
      <c r="J1970" s="72"/>
      <c r="K1970" s="73"/>
      <c r="L1970" s="72"/>
      <c r="M1970" s="64" t="str">
        <f t="shared" si="72"/>
        <v/>
      </c>
      <c r="N1970" s="65" t="str">
        <f t="shared" si="73"/>
        <v/>
      </c>
      <c r="O1970" s="76"/>
      <c r="P1970" s="77"/>
      <c r="Q1970" s="76"/>
    </row>
    <row r="1971" spans="2:17" ht="15" customHeight="1" x14ac:dyDescent="0.25">
      <c r="B1971" s="67"/>
      <c r="C1971" s="81"/>
      <c r="D1971" s="82"/>
      <c r="E1971" s="63" t="str">
        <f>IF($C1971&lt;&gt;"",VLOOKUP($C1971,T_Etablissements[#All],2,0),"")</f>
        <v/>
      </c>
      <c r="F1971" s="81"/>
      <c r="G1971" s="82"/>
      <c r="H1971" s="71"/>
      <c r="I1971" s="72"/>
      <c r="J1971" s="72"/>
      <c r="K1971" s="73"/>
      <c r="L1971" s="72"/>
      <c r="M1971" s="64" t="str">
        <f t="shared" si="72"/>
        <v/>
      </c>
      <c r="N1971" s="65" t="str">
        <f t="shared" si="73"/>
        <v/>
      </c>
      <c r="O1971" s="76"/>
      <c r="P1971" s="77"/>
      <c r="Q1971" s="76"/>
    </row>
    <row r="1972" spans="2:17" ht="15" customHeight="1" x14ac:dyDescent="0.25">
      <c r="B1972" s="67"/>
      <c r="C1972" s="81"/>
      <c r="D1972" s="82"/>
      <c r="E1972" s="63" t="str">
        <f>IF($C1972&lt;&gt;"",VLOOKUP($C1972,T_Etablissements[#All],2,0),"")</f>
        <v/>
      </c>
      <c r="F1972" s="81"/>
      <c r="G1972" s="82"/>
      <c r="H1972" s="71"/>
      <c r="I1972" s="72"/>
      <c r="J1972" s="72"/>
      <c r="K1972" s="73"/>
      <c r="L1972" s="72"/>
      <c r="M1972" s="64" t="str">
        <f t="shared" si="72"/>
        <v/>
      </c>
      <c r="N1972" s="65" t="str">
        <f t="shared" si="73"/>
        <v/>
      </c>
      <c r="O1972" s="76"/>
      <c r="P1972" s="77"/>
      <c r="Q1972" s="76"/>
    </row>
    <row r="1973" spans="2:17" ht="15" customHeight="1" x14ac:dyDescent="0.25">
      <c r="B1973" s="67"/>
      <c r="C1973" s="81"/>
      <c r="D1973" s="82"/>
      <c r="E1973" s="63" t="str">
        <f>IF($C1973&lt;&gt;"",VLOOKUP($C1973,T_Etablissements[#All],2,0),"")</f>
        <v/>
      </c>
      <c r="F1973" s="81"/>
      <c r="G1973" s="82"/>
      <c r="H1973" s="71"/>
      <c r="I1973" s="72"/>
      <c r="J1973" s="72"/>
      <c r="K1973" s="73"/>
      <c r="L1973" s="72"/>
      <c r="M1973" s="64" t="str">
        <f t="shared" si="72"/>
        <v/>
      </c>
      <c r="N1973" s="65" t="str">
        <f t="shared" si="73"/>
        <v/>
      </c>
      <c r="O1973" s="76"/>
      <c r="P1973" s="77"/>
      <c r="Q1973" s="76"/>
    </row>
    <row r="1974" spans="2:17" ht="15" customHeight="1" x14ac:dyDescent="0.25">
      <c r="B1974" s="67"/>
      <c r="C1974" s="81"/>
      <c r="D1974" s="82"/>
      <c r="E1974" s="63" t="str">
        <f>IF($C1974&lt;&gt;"",VLOOKUP($C1974,T_Etablissements[#All],2,0),"")</f>
        <v/>
      </c>
      <c r="F1974" s="81"/>
      <c r="G1974" s="82"/>
      <c r="H1974" s="71"/>
      <c r="I1974" s="72"/>
      <c r="J1974" s="72"/>
      <c r="K1974" s="73"/>
      <c r="L1974" s="72"/>
      <c r="M1974" s="64" t="str">
        <f t="shared" si="72"/>
        <v/>
      </c>
      <c r="N1974" s="65" t="str">
        <f t="shared" si="73"/>
        <v/>
      </c>
      <c r="O1974" s="76"/>
      <c r="P1974" s="77"/>
      <c r="Q1974" s="76"/>
    </row>
    <row r="1975" spans="2:17" ht="15" customHeight="1" x14ac:dyDescent="0.25">
      <c r="B1975" s="67"/>
      <c r="C1975" s="81"/>
      <c r="D1975" s="82"/>
      <c r="E1975" s="63" t="str">
        <f>IF($C1975&lt;&gt;"",VLOOKUP($C1975,T_Etablissements[#All],2,0),"")</f>
        <v/>
      </c>
      <c r="F1975" s="81"/>
      <c r="G1975" s="82"/>
      <c r="H1975" s="71"/>
      <c r="I1975" s="72"/>
      <c r="J1975" s="72"/>
      <c r="K1975" s="73"/>
      <c r="L1975" s="72"/>
      <c r="M1975" s="64" t="str">
        <f t="shared" si="72"/>
        <v/>
      </c>
      <c r="N1975" s="65" t="str">
        <f t="shared" si="73"/>
        <v/>
      </c>
      <c r="O1975" s="76"/>
      <c r="P1975" s="77"/>
      <c r="Q1975" s="76"/>
    </row>
    <row r="1976" spans="2:17" ht="15" customHeight="1" x14ac:dyDescent="0.25">
      <c r="B1976" s="67"/>
      <c r="C1976" s="81"/>
      <c r="D1976" s="82"/>
      <c r="E1976" s="63" t="str">
        <f>IF($C1976&lt;&gt;"",VLOOKUP($C1976,T_Etablissements[#All],2,0),"")</f>
        <v/>
      </c>
      <c r="F1976" s="81"/>
      <c r="G1976" s="82"/>
      <c r="H1976" s="71"/>
      <c r="I1976" s="72"/>
      <c r="J1976" s="72"/>
      <c r="K1976" s="73"/>
      <c r="L1976" s="72"/>
      <c r="M1976" s="64" t="str">
        <f t="shared" si="72"/>
        <v/>
      </c>
      <c r="N1976" s="65" t="str">
        <f t="shared" si="73"/>
        <v/>
      </c>
      <c r="O1976" s="76"/>
      <c r="P1976" s="77"/>
      <c r="Q1976" s="76"/>
    </row>
    <row r="1977" spans="2:17" ht="15" customHeight="1" x14ac:dyDescent="0.25">
      <c r="B1977" s="67"/>
      <c r="C1977" s="81"/>
      <c r="D1977" s="82"/>
      <c r="E1977" s="63" t="str">
        <f>IF($C1977&lt;&gt;"",VLOOKUP($C1977,T_Etablissements[#All],2,0),"")</f>
        <v/>
      </c>
      <c r="F1977" s="81"/>
      <c r="G1977" s="82"/>
      <c r="H1977" s="71"/>
      <c r="I1977" s="72"/>
      <c r="J1977" s="72"/>
      <c r="K1977" s="73"/>
      <c r="L1977" s="72"/>
      <c r="M1977" s="64" t="str">
        <f t="shared" si="72"/>
        <v/>
      </c>
      <c r="N1977" s="65" t="str">
        <f t="shared" si="73"/>
        <v/>
      </c>
      <c r="O1977" s="76"/>
      <c r="P1977" s="77"/>
      <c r="Q1977" s="76"/>
    </row>
    <row r="1978" spans="2:17" ht="15" customHeight="1" x14ac:dyDescent="0.25">
      <c r="B1978" s="67"/>
      <c r="C1978" s="81"/>
      <c r="D1978" s="82"/>
      <c r="E1978" s="63" t="str">
        <f>IF($C1978&lt;&gt;"",VLOOKUP($C1978,T_Etablissements[#All],2,0),"")</f>
        <v/>
      </c>
      <c r="F1978" s="81"/>
      <c r="G1978" s="82"/>
      <c r="H1978" s="71"/>
      <c r="I1978" s="72"/>
      <c r="J1978" s="72"/>
      <c r="K1978" s="73"/>
      <c r="L1978" s="72"/>
      <c r="M1978" s="64" t="str">
        <f t="shared" ref="M1978:M2041" si="74">IF($L1978&lt;&gt;"",YEARFRAC($J1978,$L1978,4)*12,"")</f>
        <v/>
      </c>
      <c r="N1978" s="65" t="str">
        <f t="shared" ref="N1978:N2041" si="75">IF($L1978&lt;&gt;"",$K1978/12*(YEARFRAC($J1978,$L1978,4)*12),"")</f>
        <v/>
      </c>
      <c r="O1978" s="76"/>
      <c r="P1978" s="77"/>
      <c r="Q1978" s="76"/>
    </row>
    <row r="1979" spans="2:17" ht="15" customHeight="1" x14ac:dyDescent="0.25">
      <c r="B1979" s="67"/>
      <c r="C1979" s="81"/>
      <c r="D1979" s="82"/>
      <c r="E1979" s="63" t="str">
        <f>IF($C1979&lt;&gt;"",VLOOKUP($C1979,T_Etablissements[#All],2,0),"")</f>
        <v/>
      </c>
      <c r="F1979" s="81"/>
      <c r="G1979" s="82"/>
      <c r="H1979" s="71"/>
      <c r="I1979" s="72"/>
      <c r="J1979" s="72"/>
      <c r="K1979" s="73"/>
      <c r="L1979" s="72"/>
      <c r="M1979" s="64" t="str">
        <f t="shared" si="74"/>
        <v/>
      </c>
      <c r="N1979" s="65" t="str">
        <f t="shared" si="75"/>
        <v/>
      </c>
      <c r="O1979" s="76"/>
      <c r="P1979" s="77"/>
      <c r="Q1979" s="76"/>
    </row>
    <row r="1980" spans="2:17" ht="15" customHeight="1" x14ac:dyDescent="0.25">
      <c r="B1980" s="67"/>
      <c r="C1980" s="81"/>
      <c r="D1980" s="82"/>
      <c r="E1980" s="63" t="str">
        <f>IF($C1980&lt;&gt;"",VLOOKUP($C1980,T_Etablissements[#All],2,0),"")</f>
        <v/>
      </c>
      <c r="F1980" s="81"/>
      <c r="G1980" s="82"/>
      <c r="H1980" s="71"/>
      <c r="I1980" s="72"/>
      <c r="J1980" s="72"/>
      <c r="K1980" s="73"/>
      <c r="L1980" s="72"/>
      <c r="M1980" s="64" t="str">
        <f t="shared" si="74"/>
        <v/>
      </c>
      <c r="N1980" s="65" t="str">
        <f t="shared" si="75"/>
        <v/>
      </c>
      <c r="O1980" s="76"/>
      <c r="P1980" s="77"/>
      <c r="Q1980" s="76"/>
    </row>
    <row r="1981" spans="2:17" ht="15" customHeight="1" x14ac:dyDescent="0.25">
      <c r="B1981" s="67"/>
      <c r="C1981" s="81"/>
      <c r="D1981" s="82"/>
      <c r="E1981" s="63" t="str">
        <f>IF($C1981&lt;&gt;"",VLOOKUP($C1981,T_Etablissements[#All],2,0),"")</f>
        <v/>
      </c>
      <c r="F1981" s="81"/>
      <c r="G1981" s="82"/>
      <c r="H1981" s="71"/>
      <c r="I1981" s="72"/>
      <c r="J1981" s="72"/>
      <c r="K1981" s="73"/>
      <c r="L1981" s="72"/>
      <c r="M1981" s="64" t="str">
        <f t="shared" si="74"/>
        <v/>
      </c>
      <c r="N1981" s="65" t="str">
        <f t="shared" si="75"/>
        <v/>
      </c>
      <c r="O1981" s="76"/>
      <c r="P1981" s="77"/>
      <c r="Q1981" s="76"/>
    </row>
    <row r="1982" spans="2:17" ht="15" customHeight="1" x14ac:dyDescent="0.25">
      <c r="B1982" s="67"/>
      <c r="C1982" s="81"/>
      <c r="D1982" s="82"/>
      <c r="E1982" s="63" t="str">
        <f>IF($C1982&lt;&gt;"",VLOOKUP($C1982,T_Etablissements[#All],2,0),"")</f>
        <v/>
      </c>
      <c r="F1982" s="81"/>
      <c r="G1982" s="82"/>
      <c r="H1982" s="71"/>
      <c r="I1982" s="72"/>
      <c r="J1982" s="72"/>
      <c r="K1982" s="73"/>
      <c r="L1982" s="72"/>
      <c r="M1982" s="64" t="str">
        <f t="shared" si="74"/>
        <v/>
      </c>
      <c r="N1982" s="65" t="str">
        <f t="shared" si="75"/>
        <v/>
      </c>
      <c r="O1982" s="76"/>
      <c r="P1982" s="77"/>
      <c r="Q1982" s="76"/>
    </row>
    <row r="1983" spans="2:17" ht="15" customHeight="1" x14ac:dyDescent="0.25">
      <c r="B1983" s="67"/>
      <c r="C1983" s="81"/>
      <c r="D1983" s="82"/>
      <c r="E1983" s="63" t="str">
        <f>IF($C1983&lt;&gt;"",VLOOKUP($C1983,T_Etablissements[#All],2,0),"")</f>
        <v/>
      </c>
      <c r="F1983" s="81"/>
      <c r="G1983" s="82"/>
      <c r="H1983" s="71"/>
      <c r="I1983" s="72"/>
      <c r="J1983" s="72"/>
      <c r="K1983" s="73"/>
      <c r="L1983" s="72"/>
      <c r="M1983" s="64" t="str">
        <f t="shared" si="74"/>
        <v/>
      </c>
      <c r="N1983" s="65" t="str">
        <f t="shared" si="75"/>
        <v/>
      </c>
      <c r="O1983" s="76"/>
      <c r="P1983" s="77"/>
      <c r="Q1983" s="76"/>
    </row>
    <row r="1984" spans="2:17" ht="15" customHeight="1" x14ac:dyDescent="0.25">
      <c r="B1984" s="67"/>
      <c r="C1984" s="81"/>
      <c r="D1984" s="82"/>
      <c r="E1984" s="63" t="str">
        <f>IF($C1984&lt;&gt;"",VLOOKUP($C1984,T_Etablissements[#All],2,0),"")</f>
        <v/>
      </c>
      <c r="F1984" s="81"/>
      <c r="G1984" s="82"/>
      <c r="H1984" s="71"/>
      <c r="I1984" s="72"/>
      <c r="J1984" s="72"/>
      <c r="K1984" s="73"/>
      <c r="L1984" s="72"/>
      <c r="M1984" s="64" t="str">
        <f t="shared" si="74"/>
        <v/>
      </c>
      <c r="N1984" s="65" t="str">
        <f t="shared" si="75"/>
        <v/>
      </c>
      <c r="O1984" s="76"/>
      <c r="P1984" s="77"/>
      <c r="Q1984" s="76"/>
    </row>
    <row r="1985" spans="2:17" ht="15" customHeight="1" x14ac:dyDescent="0.25">
      <c r="B1985" s="67"/>
      <c r="C1985" s="81"/>
      <c r="D1985" s="82"/>
      <c r="E1985" s="63" t="str">
        <f>IF($C1985&lt;&gt;"",VLOOKUP($C1985,T_Etablissements[#All],2,0),"")</f>
        <v/>
      </c>
      <c r="F1985" s="81"/>
      <c r="G1985" s="82"/>
      <c r="H1985" s="71"/>
      <c r="I1985" s="72"/>
      <c r="J1985" s="72"/>
      <c r="K1985" s="73"/>
      <c r="L1985" s="72"/>
      <c r="M1985" s="64" t="str">
        <f t="shared" si="74"/>
        <v/>
      </c>
      <c r="N1985" s="65" t="str">
        <f t="shared" si="75"/>
        <v/>
      </c>
      <c r="O1985" s="76"/>
      <c r="P1985" s="77"/>
      <c r="Q1985" s="76"/>
    </row>
    <row r="1986" spans="2:17" ht="15" customHeight="1" x14ac:dyDescent="0.25">
      <c r="B1986" s="67"/>
      <c r="C1986" s="81"/>
      <c r="D1986" s="82"/>
      <c r="E1986" s="63" t="str">
        <f>IF($C1986&lt;&gt;"",VLOOKUP($C1986,T_Etablissements[#All],2,0),"")</f>
        <v/>
      </c>
      <c r="F1986" s="81"/>
      <c r="G1986" s="82"/>
      <c r="H1986" s="71"/>
      <c r="I1986" s="72"/>
      <c r="J1986" s="72"/>
      <c r="K1986" s="73"/>
      <c r="L1986" s="72"/>
      <c r="M1986" s="64" t="str">
        <f t="shared" si="74"/>
        <v/>
      </c>
      <c r="N1986" s="65" t="str">
        <f t="shared" si="75"/>
        <v/>
      </c>
      <c r="O1986" s="76"/>
      <c r="P1986" s="77"/>
      <c r="Q1986" s="76"/>
    </row>
    <row r="1987" spans="2:17" ht="15" customHeight="1" x14ac:dyDescent="0.25">
      <c r="B1987" s="67"/>
      <c r="C1987" s="81"/>
      <c r="D1987" s="82"/>
      <c r="E1987" s="63" t="str">
        <f>IF($C1987&lt;&gt;"",VLOOKUP($C1987,T_Etablissements[#All],2,0),"")</f>
        <v/>
      </c>
      <c r="F1987" s="81"/>
      <c r="G1987" s="82"/>
      <c r="H1987" s="71"/>
      <c r="I1987" s="72"/>
      <c r="J1987" s="72"/>
      <c r="K1987" s="73"/>
      <c r="L1987" s="72"/>
      <c r="M1987" s="64" t="str">
        <f t="shared" si="74"/>
        <v/>
      </c>
      <c r="N1987" s="65" t="str">
        <f t="shared" si="75"/>
        <v/>
      </c>
      <c r="O1987" s="76"/>
      <c r="P1987" s="77"/>
      <c r="Q1987" s="76"/>
    </row>
    <row r="1988" spans="2:17" ht="15" customHeight="1" x14ac:dyDescent="0.25">
      <c r="B1988" s="67"/>
      <c r="C1988" s="81"/>
      <c r="D1988" s="82"/>
      <c r="E1988" s="63" t="str">
        <f>IF($C1988&lt;&gt;"",VLOOKUP($C1988,T_Etablissements[#All],2,0),"")</f>
        <v/>
      </c>
      <c r="F1988" s="81"/>
      <c r="G1988" s="82"/>
      <c r="H1988" s="71"/>
      <c r="I1988" s="72"/>
      <c r="J1988" s="72"/>
      <c r="K1988" s="73"/>
      <c r="L1988" s="72"/>
      <c r="M1988" s="64" t="str">
        <f t="shared" si="74"/>
        <v/>
      </c>
      <c r="N1988" s="65" t="str">
        <f t="shared" si="75"/>
        <v/>
      </c>
      <c r="O1988" s="76"/>
      <c r="P1988" s="77"/>
      <c r="Q1988" s="76"/>
    </row>
    <row r="1989" spans="2:17" ht="15" customHeight="1" x14ac:dyDescent="0.25">
      <c r="B1989" s="67"/>
      <c r="C1989" s="81"/>
      <c r="D1989" s="82"/>
      <c r="E1989" s="63" t="str">
        <f>IF($C1989&lt;&gt;"",VLOOKUP($C1989,T_Etablissements[#All],2,0),"")</f>
        <v/>
      </c>
      <c r="F1989" s="81"/>
      <c r="G1989" s="82"/>
      <c r="H1989" s="71"/>
      <c r="I1989" s="72"/>
      <c r="J1989" s="72"/>
      <c r="K1989" s="73"/>
      <c r="L1989" s="72"/>
      <c r="M1989" s="64" t="str">
        <f t="shared" si="74"/>
        <v/>
      </c>
      <c r="N1989" s="65" t="str">
        <f t="shared" si="75"/>
        <v/>
      </c>
      <c r="O1989" s="76"/>
      <c r="P1989" s="77"/>
      <c r="Q1989" s="76"/>
    </row>
    <row r="1990" spans="2:17" ht="15" customHeight="1" x14ac:dyDescent="0.25">
      <c r="B1990" s="67"/>
      <c r="C1990" s="81"/>
      <c r="D1990" s="82"/>
      <c r="E1990" s="63" t="str">
        <f>IF($C1990&lt;&gt;"",VLOOKUP($C1990,T_Etablissements[#All],2,0),"")</f>
        <v/>
      </c>
      <c r="F1990" s="81"/>
      <c r="G1990" s="82"/>
      <c r="H1990" s="71"/>
      <c r="I1990" s="72"/>
      <c r="J1990" s="72"/>
      <c r="K1990" s="73"/>
      <c r="L1990" s="72"/>
      <c r="M1990" s="64" t="str">
        <f t="shared" si="74"/>
        <v/>
      </c>
      <c r="N1990" s="65" t="str">
        <f t="shared" si="75"/>
        <v/>
      </c>
      <c r="O1990" s="76"/>
      <c r="P1990" s="77"/>
      <c r="Q1990" s="76"/>
    </row>
    <row r="1991" spans="2:17" ht="15" customHeight="1" x14ac:dyDescent="0.25">
      <c r="B1991" s="67"/>
      <c r="C1991" s="81"/>
      <c r="D1991" s="82"/>
      <c r="E1991" s="63" t="str">
        <f>IF($C1991&lt;&gt;"",VLOOKUP($C1991,T_Etablissements[#All],2,0),"")</f>
        <v/>
      </c>
      <c r="F1991" s="81"/>
      <c r="G1991" s="82"/>
      <c r="H1991" s="71"/>
      <c r="I1991" s="72"/>
      <c r="J1991" s="72"/>
      <c r="K1991" s="73"/>
      <c r="L1991" s="72"/>
      <c r="M1991" s="64" t="str">
        <f t="shared" si="74"/>
        <v/>
      </c>
      <c r="N1991" s="65" t="str">
        <f t="shared" si="75"/>
        <v/>
      </c>
      <c r="O1991" s="76"/>
      <c r="P1991" s="77"/>
      <c r="Q1991" s="76"/>
    </row>
    <row r="1992" spans="2:17" ht="15" customHeight="1" x14ac:dyDescent="0.25">
      <c r="B1992" s="67"/>
      <c r="C1992" s="81"/>
      <c r="D1992" s="82"/>
      <c r="E1992" s="63" t="str">
        <f>IF($C1992&lt;&gt;"",VLOOKUP($C1992,T_Etablissements[#All],2,0),"")</f>
        <v/>
      </c>
      <c r="F1992" s="81"/>
      <c r="G1992" s="82"/>
      <c r="H1992" s="71"/>
      <c r="I1992" s="72"/>
      <c r="J1992" s="72"/>
      <c r="K1992" s="73"/>
      <c r="L1992" s="72"/>
      <c r="M1992" s="64" t="str">
        <f t="shared" si="74"/>
        <v/>
      </c>
      <c r="N1992" s="65" t="str">
        <f t="shared" si="75"/>
        <v/>
      </c>
      <c r="O1992" s="76"/>
      <c r="P1992" s="77"/>
      <c r="Q1992" s="76"/>
    </row>
    <row r="1993" spans="2:17" ht="15" customHeight="1" x14ac:dyDescent="0.25">
      <c r="B1993" s="67"/>
      <c r="C1993" s="81"/>
      <c r="D1993" s="82"/>
      <c r="E1993" s="63" t="str">
        <f>IF($C1993&lt;&gt;"",VLOOKUP($C1993,T_Etablissements[#All],2,0),"")</f>
        <v/>
      </c>
      <c r="F1993" s="81"/>
      <c r="G1993" s="82"/>
      <c r="H1993" s="71"/>
      <c r="I1993" s="72"/>
      <c r="J1993" s="72"/>
      <c r="K1993" s="73"/>
      <c r="L1993" s="72"/>
      <c r="M1993" s="64" t="str">
        <f t="shared" si="74"/>
        <v/>
      </c>
      <c r="N1993" s="65" t="str">
        <f t="shared" si="75"/>
        <v/>
      </c>
      <c r="O1993" s="76"/>
      <c r="P1993" s="77"/>
      <c r="Q1993" s="76"/>
    </row>
    <row r="1994" spans="2:17" ht="15" customHeight="1" x14ac:dyDescent="0.25">
      <c r="B1994" s="67"/>
      <c r="C1994" s="81"/>
      <c r="D1994" s="82"/>
      <c r="E1994" s="63" t="str">
        <f>IF($C1994&lt;&gt;"",VLOOKUP($C1994,T_Etablissements[#All],2,0),"")</f>
        <v/>
      </c>
      <c r="F1994" s="81"/>
      <c r="G1994" s="82"/>
      <c r="H1994" s="71"/>
      <c r="I1994" s="72"/>
      <c r="J1994" s="72"/>
      <c r="K1994" s="73"/>
      <c r="L1994" s="72"/>
      <c r="M1994" s="64" t="str">
        <f t="shared" si="74"/>
        <v/>
      </c>
      <c r="N1994" s="65" t="str">
        <f t="shared" si="75"/>
        <v/>
      </c>
      <c r="O1994" s="76"/>
      <c r="P1994" s="77"/>
      <c r="Q1994" s="76"/>
    </row>
    <row r="1995" spans="2:17" ht="15" customHeight="1" x14ac:dyDescent="0.25">
      <c r="B1995" s="67"/>
      <c r="C1995" s="81"/>
      <c r="D1995" s="82"/>
      <c r="E1995" s="63" t="str">
        <f>IF($C1995&lt;&gt;"",VLOOKUP($C1995,T_Etablissements[#All],2,0),"")</f>
        <v/>
      </c>
      <c r="F1995" s="81"/>
      <c r="G1995" s="82"/>
      <c r="H1995" s="71"/>
      <c r="I1995" s="72"/>
      <c r="J1995" s="72"/>
      <c r="K1995" s="73"/>
      <c r="L1995" s="72"/>
      <c r="M1995" s="64" t="str">
        <f t="shared" si="74"/>
        <v/>
      </c>
      <c r="N1995" s="65" t="str">
        <f t="shared" si="75"/>
        <v/>
      </c>
      <c r="O1995" s="76"/>
      <c r="P1995" s="77"/>
      <c r="Q1995" s="76"/>
    </row>
    <row r="1996" spans="2:17" ht="15" customHeight="1" x14ac:dyDescent="0.25">
      <c r="B1996" s="67"/>
      <c r="C1996" s="81"/>
      <c r="D1996" s="82"/>
      <c r="E1996" s="63" t="str">
        <f>IF($C1996&lt;&gt;"",VLOOKUP($C1996,T_Etablissements[#All],2,0),"")</f>
        <v/>
      </c>
      <c r="F1996" s="81"/>
      <c r="G1996" s="82"/>
      <c r="H1996" s="71"/>
      <c r="I1996" s="72"/>
      <c r="J1996" s="72"/>
      <c r="K1996" s="73"/>
      <c r="L1996" s="72"/>
      <c r="M1996" s="64" t="str">
        <f t="shared" si="74"/>
        <v/>
      </c>
      <c r="N1996" s="65" t="str">
        <f t="shared" si="75"/>
        <v/>
      </c>
      <c r="O1996" s="76"/>
      <c r="P1996" s="77"/>
      <c r="Q1996" s="76"/>
    </row>
    <row r="1997" spans="2:17" ht="15" customHeight="1" x14ac:dyDescent="0.25">
      <c r="B1997" s="67"/>
      <c r="C1997" s="81"/>
      <c r="D1997" s="82"/>
      <c r="E1997" s="63" t="str">
        <f>IF($C1997&lt;&gt;"",VLOOKUP($C1997,T_Etablissements[#All],2,0),"")</f>
        <v/>
      </c>
      <c r="F1997" s="81"/>
      <c r="G1997" s="82"/>
      <c r="H1997" s="71"/>
      <c r="I1997" s="72"/>
      <c r="J1997" s="72"/>
      <c r="K1997" s="73"/>
      <c r="L1997" s="72"/>
      <c r="M1997" s="64" t="str">
        <f t="shared" si="74"/>
        <v/>
      </c>
      <c r="N1997" s="65" t="str">
        <f t="shared" si="75"/>
        <v/>
      </c>
      <c r="O1997" s="76"/>
      <c r="P1997" s="77"/>
      <c r="Q1997" s="76"/>
    </row>
    <row r="1998" spans="2:17" ht="15" customHeight="1" x14ac:dyDescent="0.25">
      <c r="B1998" s="67"/>
      <c r="C1998" s="81"/>
      <c r="D1998" s="82"/>
      <c r="E1998" s="63" t="str">
        <f>IF($C1998&lt;&gt;"",VLOOKUP($C1998,T_Etablissements[#All],2,0),"")</f>
        <v/>
      </c>
      <c r="F1998" s="81"/>
      <c r="G1998" s="82"/>
      <c r="H1998" s="71"/>
      <c r="I1998" s="72"/>
      <c r="J1998" s="72"/>
      <c r="K1998" s="73"/>
      <c r="L1998" s="72"/>
      <c r="M1998" s="64" t="str">
        <f t="shared" si="74"/>
        <v/>
      </c>
      <c r="N1998" s="65" t="str">
        <f t="shared" si="75"/>
        <v/>
      </c>
      <c r="O1998" s="76"/>
      <c r="P1998" s="77"/>
      <c r="Q1998" s="76"/>
    </row>
    <row r="1999" spans="2:17" ht="15" customHeight="1" x14ac:dyDescent="0.25">
      <c r="B1999" s="67"/>
      <c r="C1999" s="81"/>
      <c r="D1999" s="82"/>
      <c r="E1999" s="63" t="str">
        <f>IF($C1999&lt;&gt;"",VLOOKUP($C1999,T_Etablissements[#All],2,0),"")</f>
        <v/>
      </c>
      <c r="F1999" s="81"/>
      <c r="G1999" s="82"/>
      <c r="H1999" s="71"/>
      <c r="I1999" s="72"/>
      <c r="J1999" s="72"/>
      <c r="K1999" s="73"/>
      <c r="L1999" s="72"/>
      <c r="M1999" s="64" t="str">
        <f t="shared" si="74"/>
        <v/>
      </c>
      <c r="N1999" s="65" t="str">
        <f t="shared" si="75"/>
        <v/>
      </c>
      <c r="O1999" s="76"/>
      <c r="P1999" s="77"/>
      <c r="Q1999" s="76"/>
    </row>
    <row r="2000" spans="2:17" ht="15" customHeight="1" x14ac:dyDescent="0.25">
      <c r="B2000" s="67"/>
      <c r="C2000" s="81"/>
      <c r="D2000" s="82"/>
      <c r="E2000" s="63" t="str">
        <f>IF($C2000&lt;&gt;"",VLOOKUP($C2000,T_Etablissements[#All],2,0),"")</f>
        <v/>
      </c>
      <c r="F2000" s="81"/>
      <c r="G2000" s="82"/>
      <c r="H2000" s="71"/>
      <c r="I2000" s="72"/>
      <c r="J2000" s="72"/>
      <c r="K2000" s="73"/>
      <c r="L2000" s="72"/>
      <c r="M2000" s="64" t="str">
        <f t="shared" si="74"/>
        <v/>
      </c>
      <c r="N2000" s="65" t="str">
        <f t="shared" si="75"/>
        <v/>
      </c>
      <c r="O2000" s="76"/>
      <c r="P2000" s="77"/>
      <c r="Q2000" s="76"/>
    </row>
    <row r="2001" spans="2:17" ht="15" customHeight="1" x14ac:dyDescent="0.25">
      <c r="B2001" s="67"/>
      <c r="C2001" s="81"/>
      <c r="D2001" s="82"/>
      <c r="E2001" s="63" t="str">
        <f>IF($C2001&lt;&gt;"",VLOOKUP($C2001,T_Etablissements[#All],2,0),"")</f>
        <v/>
      </c>
      <c r="F2001" s="81"/>
      <c r="G2001" s="82"/>
      <c r="H2001" s="71"/>
      <c r="I2001" s="72"/>
      <c r="J2001" s="72"/>
      <c r="K2001" s="73"/>
      <c r="L2001" s="72"/>
      <c r="M2001" s="64" t="str">
        <f t="shared" si="74"/>
        <v/>
      </c>
      <c r="N2001" s="65" t="str">
        <f t="shared" si="75"/>
        <v/>
      </c>
      <c r="O2001" s="76"/>
      <c r="P2001" s="77"/>
      <c r="Q2001" s="76"/>
    </row>
    <row r="2002" spans="2:17" ht="15" customHeight="1" x14ac:dyDescent="0.25">
      <c r="B2002" s="67"/>
      <c r="C2002" s="81"/>
      <c r="D2002" s="82"/>
      <c r="E2002" s="63" t="str">
        <f>IF($C2002&lt;&gt;"",VLOOKUP($C2002,T_Etablissements[#All],2,0),"")</f>
        <v/>
      </c>
      <c r="F2002" s="81"/>
      <c r="G2002" s="82"/>
      <c r="H2002" s="71"/>
      <c r="I2002" s="72"/>
      <c r="J2002" s="72"/>
      <c r="K2002" s="73"/>
      <c r="L2002" s="72"/>
      <c r="M2002" s="64" t="str">
        <f t="shared" si="74"/>
        <v/>
      </c>
      <c r="N2002" s="65" t="str">
        <f t="shared" si="75"/>
        <v/>
      </c>
      <c r="O2002" s="76"/>
      <c r="P2002" s="77"/>
      <c r="Q2002" s="76"/>
    </row>
    <row r="2003" spans="2:17" ht="15" customHeight="1" x14ac:dyDescent="0.25">
      <c r="B2003" s="67"/>
      <c r="C2003" s="81"/>
      <c r="D2003" s="82"/>
      <c r="E2003" s="63" t="str">
        <f>IF($C2003&lt;&gt;"",VLOOKUP($C2003,T_Etablissements[#All],2,0),"")</f>
        <v/>
      </c>
      <c r="F2003" s="81"/>
      <c r="G2003" s="82"/>
      <c r="H2003" s="71"/>
      <c r="I2003" s="72"/>
      <c r="J2003" s="72"/>
      <c r="K2003" s="73"/>
      <c r="L2003" s="72"/>
      <c r="M2003" s="64" t="str">
        <f t="shared" si="74"/>
        <v/>
      </c>
      <c r="N2003" s="65" t="str">
        <f t="shared" si="75"/>
        <v/>
      </c>
      <c r="O2003" s="76"/>
      <c r="P2003" s="77"/>
      <c r="Q2003" s="76"/>
    </row>
    <row r="2004" spans="2:17" ht="15" customHeight="1" x14ac:dyDescent="0.25">
      <c r="B2004" s="67"/>
      <c r="C2004" s="81"/>
      <c r="D2004" s="82"/>
      <c r="E2004" s="63" t="str">
        <f>IF($C2004&lt;&gt;"",VLOOKUP($C2004,T_Etablissements[#All],2,0),"")</f>
        <v/>
      </c>
      <c r="F2004" s="81"/>
      <c r="G2004" s="82"/>
      <c r="H2004" s="71"/>
      <c r="I2004" s="72"/>
      <c r="J2004" s="72"/>
      <c r="K2004" s="73"/>
      <c r="L2004" s="72"/>
      <c r="M2004" s="64" t="str">
        <f t="shared" si="74"/>
        <v/>
      </c>
      <c r="N2004" s="65" t="str">
        <f t="shared" si="75"/>
        <v/>
      </c>
      <c r="O2004" s="76"/>
      <c r="P2004" s="77"/>
      <c r="Q2004" s="76"/>
    </row>
    <row r="2005" spans="2:17" ht="15" customHeight="1" x14ac:dyDescent="0.25">
      <c r="B2005" s="67"/>
      <c r="C2005" s="81"/>
      <c r="D2005" s="82"/>
      <c r="E2005" s="63" t="str">
        <f>IF($C2005&lt;&gt;"",VLOOKUP($C2005,T_Etablissements[#All],2,0),"")</f>
        <v/>
      </c>
      <c r="F2005" s="81"/>
      <c r="G2005" s="82"/>
      <c r="H2005" s="71"/>
      <c r="I2005" s="72"/>
      <c r="J2005" s="72"/>
      <c r="K2005" s="73"/>
      <c r="L2005" s="72"/>
      <c r="M2005" s="64" t="str">
        <f t="shared" si="74"/>
        <v/>
      </c>
      <c r="N2005" s="65" t="str">
        <f t="shared" si="75"/>
        <v/>
      </c>
      <c r="O2005" s="76"/>
      <c r="P2005" s="77"/>
      <c r="Q2005" s="76"/>
    </row>
    <row r="2006" spans="2:17" ht="15" customHeight="1" x14ac:dyDescent="0.25">
      <c r="B2006" s="67"/>
      <c r="C2006" s="81"/>
      <c r="D2006" s="82"/>
      <c r="E2006" s="63" t="str">
        <f>IF($C2006&lt;&gt;"",VLOOKUP($C2006,T_Etablissements[#All],2,0),"")</f>
        <v/>
      </c>
      <c r="F2006" s="81"/>
      <c r="G2006" s="82"/>
      <c r="H2006" s="71"/>
      <c r="I2006" s="72"/>
      <c r="J2006" s="72"/>
      <c r="K2006" s="73"/>
      <c r="L2006" s="72"/>
      <c r="M2006" s="64" t="str">
        <f t="shared" si="74"/>
        <v/>
      </c>
      <c r="N2006" s="65" t="str">
        <f t="shared" si="75"/>
        <v/>
      </c>
      <c r="O2006" s="76"/>
      <c r="P2006" s="77"/>
      <c r="Q2006" s="76"/>
    </row>
    <row r="2007" spans="2:17" ht="15" customHeight="1" x14ac:dyDescent="0.25">
      <c r="B2007" s="67"/>
      <c r="C2007" s="81"/>
      <c r="D2007" s="82"/>
      <c r="E2007" s="63" t="str">
        <f>IF($C2007&lt;&gt;"",VLOOKUP($C2007,T_Etablissements[#All],2,0),"")</f>
        <v/>
      </c>
      <c r="F2007" s="81"/>
      <c r="G2007" s="82"/>
      <c r="H2007" s="71"/>
      <c r="I2007" s="72"/>
      <c r="J2007" s="72"/>
      <c r="K2007" s="73"/>
      <c r="L2007" s="72"/>
      <c r="M2007" s="64" t="str">
        <f t="shared" si="74"/>
        <v/>
      </c>
      <c r="N2007" s="65" t="str">
        <f t="shared" si="75"/>
        <v/>
      </c>
      <c r="O2007" s="76"/>
      <c r="P2007" s="77"/>
      <c r="Q2007" s="76"/>
    </row>
    <row r="2008" spans="2:17" ht="15" customHeight="1" x14ac:dyDescent="0.25">
      <c r="B2008" s="67"/>
      <c r="C2008" s="81"/>
      <c r="D2008" s="82"/>
      <c r="E2008" s="63" t="str">
        <f>IF($C2008&lt;&gt;"",VLOOKUP($C2008,T_Etablissements[#All],2,0),"")</f>
        <v/>
      </c>
      <c r="F2008" s="81"/>
      <c r="G2008" s="82"/>
      <c r="H2008" s="71"/>
      <c r="I2008" s="72"/>
      <c r="J2008" s="72"/>
      <c r="K2008" s="73"/>
      <c r="L2008" s="72"/>
      <c r="M2008" s="64" t="str">
        <f t="shared" si="74"/>
        <v/>
      </c>
      <c r="N2008" s="65" t="str">
        <f t="shared" si="75"/>
        <v/>
      </c>
      <c r="O2008" s="76"/>
      <c r="P2008" s="77"/>
      <c r="Q2008" s="76"/>
    </row>
    <row r="2009" spans="2:17" ht="15" customHeight="1" x14ac:dyDescent="0.25">
      <c r="B2009" s="67"/>
      <c r="C2009" s="81"/>
      <c r="D2009" s="82"/>
      <c r="E2009" s="63" t="str">
        <f>IF($C2009&lt;&gt;"",VLOOKUP($C2009,T_Etablissements[#All],2,0),"")</f>
        <v/>
      </c>
      <c r="F2009" s="81"/>
      <c r="G2009" s="82"/>
      <c r="H2009" s="71"/>
      <c r="I2009" s="72"/>
      <c r="J2009" s="72"/>
      <c r="K2009" s="73"/>
      <c r="L2009" s="72"/>
      <c r="M2009" s="64" t="str">
        <f t="shared" si="74"/>
        <v/>
      </c>
      <c r="N2009" s="65" t="str">
        <f t="shared" si="75"/>
        <v/>
      </c>
      <c r="O2009" s="76"/>
      <c r="P2009" s="77"/>
      <c r="Q2009" s="76"/>
    </row>
    <row r="2010" spans="2:17" ht="15" customHeight="1" x14ac:dyDescent="0.25">
      <c r="B2010" s="67"/>
      <c r="C2010" s="81"/>
      <c r="D2010" s="82"/>
      <c r="E2010" s="63" t="str">
        <f>IF($C2010&lt;&gt;"",VLOOKUP($C2010,T_Etablissements[#All],2,0),"")</f>
        <v/>
      </c>
      <c r="F2010" s="81"/>
      <c r="G2010" s="82"/>
      <c r="H2010" s="71"/>
      <c r="I2010" s="72"/>
      <c r="J2010" s="72"/>
      <c r="K2010" s="73"/>
      <c r="L2010" s="72"/>
      <c r="M2010" s="64" t="str">
        <f t="shared" si="74"/>
        <v/>
      </c>
      <c r="N2010" s="65" t="str">
        <f t="shared" si="75"/>
        <v/>
      </c>
      <c r="O2010" s="76"/>
      <c r="P2010" s="77"/>
      <c r="Q2010" s="76"/>
    </row>
    <row r="2011" spans="2:17" ht="15" customHeight="1" x14ac:dyDescent="0.25">
      <c r="B2011" s="67"/>
      <c r="C2011" s="81"/>
      <c r="D2011" s="82"/>
      <c r="E2011" s="63" t="str">
        <f>IF($C2011&lt;&gt;"",VLOOKUP($C2011,T_Etablissements[#All],2,0),"")</f>
        <v/>
      </c>
      <c r="F2011" s="81"/>
      <c r="G2011" s="82"/>
      <c r="H2011" s="71"/>
      <c r="I2011" s="72"/>
      <c r="J2011" s="72"/>
      <c r="K2011" s="73"/>
      <c r="L2011" s="72"/>
      <c r="M2011" s="64" t="str">
        <f t="shared" si="74"/>
        <v/>
      </c>
      <c r="N2011" s="65" t="str">
        <f t="shared" si="75"/>
        <v/>
      </c>
      <c r="O2011" s="76"/>
      <c r="P2011" s="77"/>
      <c r="Q2011" s="76"/>
    </row>
    <row r="2012" spans="2:17" ht="15" customHeight="1" x14ac:dyDescent="0.25">
      <c r="B2012" s="67"/>
      <c r="C2012" s="81"/>
      <c r="D2012" s="82"/>
      <c r="E2012" s="63" t="str">
        <f>IF($C2012&lt;&gt;"",VLOOKUP($C2012,T_Etablissements[#All],2,0),"")</f>
        <v/>
      </c>
      <c r="F2012" s="81"/>
      <c r="G2012" s="82"/>
      <c r="H2012" s="71"/>
      <c r="I2012" s="72"/>
      <c r="J2012" s="72"/>
      <c r="K2012" s="73"/>
      <c r="L2012" s="72"/>
      <c r="M2012" s="64" t="str">
        <f t="shared" si="74"/>
        <v/>
      </c>
      <c r="N2012" s="65" t="str">
        <f t="shared" si="75"/>
        <v/>
      </c>
      <c r="O2012" s="76"/>
      <c r="P2012" s="77"/>
      <c r="Q2012" s="76"/>
    </row>
    <row r="2013" spans="2:17" ht="15" customHeight="1" x14ac:dyDescent="0.25">
      <c r="B2013" s="67"/>
      <c r="C2013" s="81"/>
      <c r="D2013" s="82"/>
      <c r="E2013" s="63" t="str">
        <f>IF($C2013&lt;&gt;"",VLOOKUP($C2013,T_Etablissements[#All],2,0),"")</f>
        <v/>
      </c>
      <c r="F2013" s="81"/>
      <c r="G2013" s="82"/>
      <c r="H2013" s="71"/>
      <c r="I2013" s="72"/>
      <c r="J2013" s="72"/>
      <c r="K2013" s="73"/>
      <c r="L2013" s="72"/>
      <c r="M2013" s="64" t="str">
        <f t="shared" si="74"/>
        <v/>
      </c>
      <c r="N2013" s="65" t="str">
        <f t="shared" si="75"/>
        <v/>
      </c>
      <c r="O2013" s="76"/>
      <c r="P2013" s="77"/>
      <c r="Q2013" s="76"/>
    </row>
    <row r="2014" spans="2:17" ht="15" customHeight="1" x14ac:dyDescent="0.25">
      <c r="B2014" s="67"/>
      <c r="C2014" s="81"/>
      <c r="D2014" s="82"/>
      <c r="E2014" s="63" t="str">
        <f>IF($C2014&lt;&gt;"",VLOOKUP($C2014,T_Etablissements[#All],2,0),"")</f>
        <v/>
      </c>
      <c r="F2014" s="81"/>
      <c r="G2014" s="82"/>
      <c r="H2014" s="71"/>
      <c r="I2014" s="72"/>
      <c r="J2014" s="72"/>
      <c r="K2014" s="73"/>
      <c r="L2014" s="72"/>
      <c r="M2014" s="64" t="str">
        <f t="shared" si="74"/>
        <v/>
      </c>
      <c r="N2014" s="65" t="str">
        <f t="shared" si="75"/>
        <v/>
      </c>
      <c r="O2014" s="76"/>
      <c r="P2014" s="77"/>
      <c r="Q2014" s="76"/>
    </row>
    <row r="2015" spans="2:17" ht="15" customHeight="1" x14ac:dyDescent="0.25">
      <c r="B2015" s="67"/>
      <c r="C2015" s="81"/>
      <c r="D2015" s="82"/>
      <c r="E2015" s="63" t="str">
        <f>IF($C2015&lt;&gt;"",VLOOKUP($C2015,T_Etablissements[#All],2,0),"")</f>
        <v/>
      </c>
      <c r="F2015" s="81"/>
      <c r="G2015" s="82"/>
      <c r="H2015" s="71"/>
      <c r="I2015" s="72"/>
      <c r="J2015" s="72"/>
      <c r="K2015" s="73"/>
      <c r="L2015" s="72"/>
      <c r="M2015" s="64" t="str">
        <f t="shared" si="74"/>
        <v/>
      </c>
      <c r="N2015" s="65" t="str">
        <f t="shared" si="75"/>
        <v/>
      </c>
      <c r="O2015" s="76"/>
      <c r="P2015" s="77"/>
      <c r="Q2015" s="76"/>
    </row>
    <row r="2016" spans="2:17" ht="15" customHeight="1" x14ac:dyDescent="0.25">
      <c r="B2016" s="67"/>
      <c r="C2016" s="81"/>
      <c r="D2016" s="82"/>
      <c r="E2016" s="63" t="str">
        <f>IF($C2016&lt;&gt;"",VLOOKUP($C2016,T_Etablissements[#All],2,0),"")</f>
        <v/>
      </c>
      <c r="F2016" s="81"/>
      <c r="G2016" s="82"/>
      <c r="H2016" s="71"/>
      <c r="I2016" s="72"/>
      <c r="J2016" s="72"/>
      <c r="K2016" s="73"/>
      <c r="L2016" s="72"/>
      <c r="M2016" s="64" t="str">
        <f t="shared" si="74"/>
        <v/>
      </c>
      <c r="N2016" s="65" t="str">
        <f t="shared" si="75"/>
        <v/>
      </c>
      <c r="O2016" s="76"/>
      <c r="P2016" s="77"/>
      <c r="Q2016" s="76"/>
    </row>
    <row r="2017" spans="2:17" ht="15" customHeight="1" x14ac:dyDescent="0.25">
      <c r="B2017" s="67"/>
      <c r="C2017" s="81"/>
      <c r="D2017" s="82"/>
      <c r="E2017" s="63" t="str">
        <f>IF($C2017&lt;&gt;"",VLOOKUP($C2017,T_Etablissements[#All],2,0),"")</f>
        <v/>
      </c>
      <c r="F2017" s="81"/>
      <c r="G2017" s="82"/>
      <c r="H2017" s="71"/>
      <c r="I2017" s="72"/>
      <c r="J2017" s="72"/>
      <c r="K2017" s="73"/>
      <c r="L2017" s="72"/>
      <c r="M2017" s="64" t="str">
        <f t="shared" si="74"/>
        <v/>
      </c>
      <c r="N2017" s="65" t="str">
        <f t="shared" si="75"/>
        <v/>
      </c>
      <c r="O2017" s="76"/>
      <c r="P2017" s="77"/>
      <c r="Q2017" s="76"/>
    </row>
    <row r="2018" spans="2:17" ht="15" customHeight="1" x14ac:dyDescent="0.25">
      <c r="B2018" s="67"/>
      <c r="C2018" s="81"/>
      <c r="D2018" s="82"/>
      <c r="E2018" s="63" t="str">
        <f>IF($C2018&lt;&gt;"",VLOOKUP($C2018,T_Etablissements[#All],2,0),"")</f>
        <v/>
      </c>
      <c r="F2018" s="81"/>
      <c r="G2018" s="82"/>
      <c r="H2018" s="71"/>
      <c r="I2018" s="72"/>
      <c r="J2018" s="72"/>
      <c r="K2018" s="73"/>
      <c r="L2018" s="72"/>
      <c r="M2018" s="64" t="str">
        <f t="shared" si="74"/>
        <v/>
      </c>
      <c r="N2018" s="65" t="str">
        <f t="shared" si="75"/>
        <v/>
      </c>
      <c r="O2018" s="76"/>
      <c r="P2018" s="77"/>
      <c r="Q2018" s="76"/>
    </row>
    <row r="2019" spans="2:17" ht="15" customHeight="1" x14ac:dyDescent="0.25">
      <c r="B2019" s="67"/>
      <c r="C2019" s="81"/>
      <c r="D2019" s="82"/>
      <c r="E2019" s="63" t="str">
        <f>IF($C2019&lt;&gt;"",VLOOKUP($C2019,T_Etablissements[#All],2,0),"")</f>
        <v/>
      </c>
      <c r="F2019" s="81"/>
      <c r="G2019" s="82"/>
      <c r="H2019" s="71"/>
      <c r="I2019" s="72"/>
      <c r="J2019" s="72"/>
      <c r="K2019" s="73"/>
      <c r="L2019" s="72"/>
      <c r="M2019" s="64" t="str">
        <f t="shared" si="74"/>
        <v/>
      </c>
      <c r="N2019" s="65" t="str">
        <f t="shared" si="75"/>
        <v/>
      </c>
      <c r="O2019" s="76"/>
      <c r="P2019" s="77"/>
      <c r="Q2019" s="76"/>
    </row>
    <row r="2020" spans="2:17" ht="15" customHeight="1" x14ac:dyDescent="0.25">
      <c r="B2020" s="67"/>
      <c r="C2020" s="81"/>
      <c r="D2020" s="82"/>
      <c r="E2020" s="63" t="str">
        <f>IF($C2020&lt;&gt;"",VLOOKUP($C2020,T_Etablissements[#All],2,0),"")</f>
        <v/>
      </c>
      <c r="F2020" s="81"/>
      <c r="G2020" s="82"/>
      <c r="H2020" s="71"/>
      <c r="I2020" s="72"/>
      <c r="J2020" s="72"/>
      <c r="K2020" s="73"/>
      <c r="L2020" s="72"/>
      <c r="M2020" s="64" t="str">
        <f t="shared" si="74"/>
        <v/>
      </c>
      <c r="N2020" s="65" t="str">
        <f t="shared" si="75"/>
        <v/>
      </c>
      <c r="O2020" s="76"/>
      <c r="P2020" s="77"/>
      <c r="Q2020" s="76"/>
    </row>
    <row r="2021" spans="2:17" ht="15" customHeight="1" x14ac:dyDescent="0.25">
      <c r="B2021" s="67"/>
      <c r="C2021" s="81"/>
      <c r="D2021" s="82"/>
      <c r="E2021" s="63" t="str">
        <f>IF($C2021&lt;&gt;"",VLOOKUP($C2021,T_Etablissements[#All],2,0),"")</f>
        <v/>
      </c>
      <c r="F2021" s="81"/>
      <c r="G2021" s="82"/>
      <c r="H2021" s="71"/>
      <c r="I2021" s="72"/>
      <c r="J2021" s="72"/>
      <c r="K2021" s="73"/>
      <c r="L2021" s="72"/>
      <c r="M2021" s="64" t="str">
        <f t="shared" si="74"/>
        <v/>
      </c>
      <c r="N2021" s="65" t="str">
        <f t="shared" si="75"/>
        <v/>
      </c>
      <c r="O2021" s="76"/>
      <c r="P2021" s="77"/>
      <c r="Q2021" s="76"/>
    </row>
    <row r="2022" spans="2:17" ht="15" customHeight="1" x14ac:dyDescent="0.25">
      <c r="B2022" s="67"/>
      <c r="C2022" s="81"/>
      <c r="D2022" s="82"/>
      <c r="E2022" s="63" t="str">
        <f>IF($C2022&lt;&gt;"",VLOOKUP($C2022,T_Etablissements[#All],2,0),"")</f>
        <v/>
      </c>
      <c r="F2022" s="81"/>
      <c r="G2022" s="82"/>
      <c r="H2022" s="71"/>
      <c r="I2022" s="72"/>
      <c r="J2022" s="72"/>
      <c r="K2022" s="73"/>
      <c r="L2022" s="72"/>
      <c r="M2022" s="64" t="str">
        <f t="shared" si="74"/>
        <v/>
      </c>
      <c r="N2022" s="65" t="str">
        <f t="shared" si="75"/>
        <v/>
      </c>
      <c r="O2022" s="76"/>
      <c r="P2022" s="77"/>
      <c r="Q2022" s="76"/>
    </row>
    <row r="2023" spans="2:17" ht="15" customHeight="1" x14ac:dyDescent="0.25">
      <c r="B2023" s="67"/>
      <c r="C2023" s="81"/>
      <c r="D2023" s="82"/>
      <c r="E2023" s="63" t="str">
        <f>IF($C2023&lt;&gt;"",VLOOKUP($C2023,T_Etablissements[#All],2,0),"")</f>
        <v/>
      </c>
      <c r="F2023" s="81"/>
      <c r="G2023" s="82"/>
      <c r="H2023" s="71"/>
      <c r="I2023" s="72"/>
      <c r="J2023" s="72"/>
      <c r="K2023" s="73"/>
      <c r="L2023" s="72"/>
      <c r="M2023" s="64" t="str">
        <f t="shared" si="74"/>
        <v/>
      </c>
      <c r="N2023" s="65" t="str">
        <f t="shared" si="75"/>
        <v/>
      </c>
      <c r="O2023" s="76"/>
      <c r="P2023" s="77"/>
      <c r="Q2023" s="76"/>
    </row>
    <row r="2024" spans="2:17" ht="15" customHeight="1" x14ac:dyDescent="0.25">
      <c r="B2024" s="67"/>
      <c r="C2024" s="81"/>
      <c r="D2024" s="82"/>
      <c r="E2024" s="63" t="str">
        <f>IF($C2024&lt;&gt;"",VLOOKUP($C2024,T_Etablissements[#All],2,0),"")</f>
        <v/>
      </c>
      <c r="F2024" s="81"/>
      <c r="G2024" s="82"/>
      <c r="H2024" s="71"/>
      <c r="I2024" s="72"/>
      <c r="J2024" s="72"/>
      <c r="K2024" s="73"/>
      <c r="L2024" s="72"/>
      <c r="M2024" s="64" t="str">
        <f t="shared" si="74"/>
        <v/>
      </c>
      <c r="N2024" s="65" t="str">
        <f t="shared" si="75"/>
        <v/>
      </c>
      <c r="O2024" s="76"/>
      <c r="P2024" s="77"/>
      <c r="Q2024" s="76"/>
    </row>
    <row r="2025" spans="2:17" ht="15" customHeight="1" x14ac:dyDescent="0.25">
      <c r="B2025" s="67"/>
      <c r="C2025" s="81"/>
      <c r="D2025" s="82"/>
      <c r="E2025" s="63" t="str">
        <f>IF($C2025&lt;&gt;"",VLOOKUP($C2025,T_Etablissements[#All],2,0),"")</f>
        <v/>
      </c>
      <c r="F2025" s="81"/>
      <c r="G2025" s="82"/>
      <c r="H2025" s="71"/>
      <c r="I2025" s="72"/>
      <c r="J2025" s="72"/>
      <c r="K2025" s="73"/>
      <c r="L2025" s="72"/>
      <c r="M2025" s="64" t="str">
        <f t="shared" si="74"/>
        <v/>
      </c>
      <c r="N2025" s="65" t="str">
        <f t="shared" si="75"/>
        <v/>
      </c>
      <c r="O2025" s="76"/>
      <c r="P2025" s="77"/>
      <c r="Q2025" s="76"/>
    </row>
    <row r="2026" spans="2:17" ht="15" customHeight="1" x14ac:dyDescent="0.25">
      <c r="B2026" s="67"/>
      <c r="C2026" s="81"/>
      <c r="D2026" s="82"/>
      <c r="E2026" s="63" t="str">
        <f>IF($C2026&lt;&gt;"",VLOOKUP($C2026,T_Etablissements[#All],2,0),"")</f>
        <v/>
      </c>
      <c r="F2026" s="81"/>
      <c r="G2026" s="82"/>
      <c r="H2026" s="71"/>
      <c r="I2026" s="72"/>
      <c r="J2026" s="72"/>
      <c r="K2026" s="73"/>
      <c r="L2026" s="72"/>
      <c r="M2026" s="64" t="str">
        <f t="shared" si="74"/>
        <v/>
      </c>
      <c r="N2026" s="65" t="str">
        <f t="shared" si="75"/>
        <v/>
      </c>
      <c r="O2026" s="76"/>
      <c r="P2026" s="77"/>
      <c r="Q2026" s="76"/>
    </row>
    <row r="2027" spans="2:17" ht="15" customHeight="1" x14ac:dyDescent="0.25">
      <c r="B2027" s="67"/>
      <c r="C2027" s="81"/>
      <c r="D2027" s="82"/>
      <c r="E2027" s="63" t="str">
        <f>IF($C2027&lt;&gt;"",VLOOKUP($C2027,T_Etablissements[#All],2,0),"")</f>
        <v/>
      </c>
      <c r="F2027" s="81"/>
      <c r="G2027" s="82"/>
      <c r="H2027" s="71"/>
      <c r="I2027" s="72"/>
      <c r="J2027" s="72"/>
      <c r="K2027" s="73"/>
      <c r="L2027" s="72"/>
      <c r="M2027" s="64" t="str">
        <f t="shared" si="74"/>
        <v/>
      </c>
      <c r="N2027" s="65" t="str">
        <f t="shared" si="75"/>
        <v/>
      </c>
      <c r="O2027" s="76"/>
      <c r="P2027" s="77"/>
      <c r="Q2027" s="76"/>
    </row>
    <row r="2028" spans="2:17" ht="15" customHeight="1" x14ac:dyDescent="0.25">
      <c r="B2028" s="67"/>
      <c r="C2028" s="81"/>
      <c r="D2028" s="82"/>
      <c r="E2028" s="63" t="str">
        <f>IF($C2028&lt;&gt;"",VLOOKUP($C2028,T_Etablissements[#All],2,0),"")</f>
        <v/>
      </c>
      <c r="F2028" s="81"/>
      <c r="G2028" s="82"/>
      <c r="H2028" s="71"/>
      <c r="I2028" s="72"/>
      <c r="J2028" s="72"/>
      <c r="K2028" s="73"/>
      <c r="L2028" s="72"/>
      <c r="M2028" s="64" t="str">
        <f t="shared" si="74"/>
        <v/>
      </c>
      <c r="N2028" s="65" t="str">
        <f t="shared" si="75"/>
        <v/>
      </c>
      <c r="O2028" s="76"/>
      <c r="P2028" s="77"/>
      <c r="Q2028" s="76"/>
    </row>
    <row r="2029" spans="2:17" ht="15" customHeight="1" x14ac:dyDescent="0.25">
      <c r="B2029" s="67"/>
      <c r="C2029" s="81"/>
      <c r="D2029" s="82"/>
      <c r="E2029" s="63" t="str">
        <f>IF($C2029&lt;&gt;"",VLOOKUP($C2029,T_Etablissements[#All],2,0),"")</f>
        <v/>
      </c>
      <c r="F2029" s="81"/>
      <c r="G2029" s="82"/>
      <c r="H2029" s="71"/>
      <c r="I2029" s="72"/>
      <c r="J2029" s="72"/>
      <c r="K2029" s="73"/>
      <c r="L2029" s="72"/>
      <c r="M2029" s="64" t="str">
        <f t="shared" si="74"/>
        <v/>
      </c>
      <c r="N2029" s="65" t="str">
        <f t="shared" si="75"/>
        <v/>
      </c>
      <c r="O2029" s="76"/>
      <c r="P2029" s="77"/>
      <c r="Q2029" s="76"/>
    </row>
    <row r="2030" spans="2:17" ht="15" customHeight="1" x14ac:dyDescent="0.25">
      <c r="B2030" s="67"/>
      <c r="C2030" s="81"/>
      <c r="D2030" s="82"/>
      <c r="E2030" s="63" t="str">
        <f>IF($C2030&lt;&gt;"",VLOOKUP($C2030,T_Etablissements[#All],2,0),"")</f>
        <v/>
      </c>
      <c r="F2030" s="81"/>
      <c r="G2030" s="82"/>
      <c r="H2030" s="71"/>
      <c r="I2030" s="72"/>
      <c r="J2030" s="72"/>
      <c r="K2030" s="73"/>
      <c r="L2030" s="72"/>
      <c r="M2030" s="64" t="str">
        <f t="shared" si="74"/>
        <v/>
      </c>
      <c r="N2030" s="65" t="str">
        <f t="shared" si="75"/>
        <v/>
      </c>
      <c r="O2030" s="76"/>
      <c r="P2030" s="77"/>
      <c r="Q2030" s="76"/>
    </row>
    <row r="2031" spans="2:17" ht="15" customHeight="1" x14ac:dyDescent="0.25">
      <c r="B2031" s="67"/>
      <c r="C2031" s="81"/>
      <c r="D2031" s="82"/>
      <c r="E2031" s="63" t="str">
        <f>IF($C2031&lt;&gt;"",VLOOKUP($C2031,T_Etablissements[#All],2,0),"")</f>
        <v/>
      </c>
      <c r="F2031" s="81"/>
      <c r="G2031" s="82"/>
      <c r="H2031" s="71"/>
      <c r="I2031" s="72"/>
      <c r="J2031" s="72"/>
      <c r="K2031" s="73"/>
      <c r="L2031" s="72"/>
      <c r="M2031" s="64" t="str">
        <f t="shared" si="74"/>
        <v/>
      </c>
      <c r="N2031" s="65" t="str">
        <f t="shared" si="75"/>
        <v/>
      </c>
      <c r="O2031" s="76"/>
      <c r="P2031" s="77"/>
      <c r="Q2031" s="76"/>
    </row>
    <row r="2032" spans="2:17" ht="15" customHeight="1" x14ac:dyDescent="0.25">
      <c r="B2032" s="67"/>
      <c r="C2032" s="81"/>
      <c r="D2032" s="82"/>
      <c r="E2032" s="63" t="str">
        <f>IF($C2032&lt;&gt;"",VLOOKUP($C2032,T_Etablissements[#All],2,0),"")</f>
        <v/>
      </c>
      <c r="F2032" s="81"/>
      <c r="G2032" s="82"/>
      <c r="H2032" s="71"/>
      <c r="I2032" s="72"/>
      <c r="J2032" s="72"/>
      <c r="K2032" s="73"/>
      <c r="L2032" s="72"/>
      <c r="M2032" s="64" t="str">
        <f t="shared" si="74"/>
        <v/>
      </c>
      <c r="N2032" s="65" t="str">
        <f t="shared" si="75"/>
        <v/>
      </c>
      <c r="O2032" s="76"/>
      <c r="P2032" s="77"/>
      <c r="Q2032" s="76"/>
    </row>
    <row r="2033" spans="2:17" ht="15" customHeight="1" x14ac:dyDescent="0.25">
      <c r="B2033" s="67"/>
      <c r="C2033" s="81"/>
      <c r="D2033" s="82"/>
      <c r="E2033" s="63" t="str">
        <f>IF($C2033&lt;&gt;"",VLOOKUP($C2033,T_Etablissements[#All],2,0),"")</f>
        <v/>
      </c>
      <c r="F2033" s="81"/>
      <c r="G2033" s="82"/>
      <c r="H2033" s="71"/>
      <c r="I2033" s="72"/>
      <c r="J2033" s="72"/>
      <c r="K2033" s="73"/>
      <c r="L2033" s="72"/>
      <c r="M2033" s="64" t="str">
        <f t="shared" si="74"/>
        <v/>
      </c>
      <c r="N2033" s="65" t="str">
        <f t="shared" si="75"/>
        <v/>
      </c>
      <c r="O2033" s="76"/>
      <c r="P2033" s="77"/>
      <c r="Q2033" s="76"/>
    </row>
    <row r="2034" spans="2:17" ht="15" customHeight="1" x14ac:dyDescent="0.25">
      <c r="B2034" s="67"/>
      <c r="C2034" s="81"/>
      <c r="D2034" s="82"/>
      <c r="E2034" s="63" t="str">
        <f>IF($C2034&lt;&gt;"",VLOOKUP($C2034,T_Etablissements[#All],2,0),"")</f>
        <v/>
      </c>
      <c r="F2034" s="81"/>
      <c r="G2034" s="82"/>
      <c r="H2034" s="71"/>
      <c r="I2034" s="72"/>
      <c r="J2034" s="72"/>
      <c r="K2034" s="73"/>
      <c r="L2034" s="72"/>
      <c r="M2034" s="64" t="str">
        <f t="shared" si="74"/>
        <v/>
      </c>
      <c r="N2034" s="65" t="str">
        <f t="shared" si="75"/>
        <v/>
      </c>
      <c r="O2034" s="76"/>
      <c r="P2034" s="77"/>
      <c r="Q2034" s="76"/>
    </row>
    <row r="2035" spans="2:17" ht="15" customHeight="1" x14ac:dyDescent="0.25">
      <c r="B2035" s="67"/>
      <c r="C2035" s="81"/>
      <c r="D2035" s="82"/>
      <c r="E2035" s="63" t="str">
        <f>IF($C2035&lt;&gt;"",VLOOKUP($C2035,T_Etablissements[#All],2,0),"")</f>
        <v/>
      </c>
      <c r="F2035" s="81"/>
      <c r="G2035" s="82"/>
      <c r="H2035" s="71"/>
      <c r="I2035" s="72"/>
      <c r="J2035" s="72"/>
      <c r="K2035" s="73"/>
      <c r="L2035" s="72"/>
      <c r="M2035" s="64" t="str">
        <f t="shared" si="74"/>
        <v/>
      </c>
      <c r="N2035" s="65" t="str">
        <f t="shared" si="75"/>
        <v/>
      </c>
      <c r="O2035" s="76"/>
      <c r="P2035" s="77"/>
      <c r="Q2035" s="76"/>
    </row>
    <row r="2036" spans="2:17" ht="15" customHeight="1" x14ac:dyDescent="0.25">
      <c r="B2036" s="67"/>
      <c r="C2036" s="81"/>
      <c r="D2036" s="82"/>
      <c r="E2036" s="63" t="str">
        <f>IF($C2036&lt;&gt;"",VLOOKUP($C2036,T_Etablissements[#All],2,0),"")</f>
        <v/>
      </c>
      <c r="F2036" s="81"/>
      <c r="G2036" s="82"/>
      <c r="H2036" s="71"/>
      <c r="I2036" s="72"/>
      <c r="J2036" s="72"/>
      <c r="K2036" s="73"/>
      <c r="L2036" s="72"/>
      <c r="M2036" s="64" t="str">
        <f t="shared" si="74"/>
        <v/>
      </c>
      <c r="N2036" s="65" t="str">
        <f t="shared" si="75"/>
        <v/>
      </c>
      <c r="O2036" s="76"/>
      <c r="P2036" s="77"/>
      <c r="Q2036" s="76"/>
    </row>
    <row r="2037" spans="2:17" ht="15" customHeight="1" x14ac:dyDescent="0.25">
      <c r="B2037" s="67"/>
      <c r="C2037" s="81"/>
      <c r="D2037" s="82"/>
      <c r="E2037" s="63" t="str">
        <f>IF($C2037&lt;&gt;"",VLOOKUP($C2037,T_Etablissements[#All],2,0),"")</f>
        <v/>
      </c>
      <c r="F2037" s="81"/>
      <c r="G2037" s="82"/>
      <c r="H2037" s="71"/>
      <c r="I2037" s="72"/>
      <c r="J2037" s="72"/>
      <c r="K2037" s="73"/>
      <c r="L2037" s="72"/>
      <c r="M2037" s="64" t="str">
        <f t="shared" si="74"/>
        <v/>
      </c>
      <c r="N2037" s="65" t="str">
        <f t="shared" si="75"/>
        <v/>
      </c>
      <c r="O2037" s="76"/>
      <c r="P2037" s="77"/>
      <c r="Q2037" s="76"/>
    </row>
    <row r="2038" spans="2:17" ht="15" customHeight="1" x14ac:dyDescent="0.25">
      <c r="B2038" s="67"/>
      <c r="C2038" s="81"/>
      <c r="D2038" s="82"/>
      <c r="E2038" s="63" t="str">
        <f>IF($C2038&lt;&gt;"",VLOOKUP($C2038,T_Etablissements[#All],2,0),"")</f>
        <v/>
      </c>
      <c r="F2038" s="81"/>
      <c r="G2038" s="82"/>
      <c r="H2038" s="71"/>
      <c r="I2038" s="72"/>
      <c r="J2038" s="72"/>
      <c r="K2038" s="73"/>
      <c r="L2038" s="72"/>
      <c r="M2038" s="64" t="str">
        <f t="shared" si="74"/>
        <v/>
      </c>
      <c r="N2038" s="65" t="str">
        <f t="shared" si="75"/>
        <v/>
      </c>
      <c r="O2038" s="76"/>
      <c r="P2038" s="77"/>
      <c r="Q2038" s="76"/>
    </row>
    <row r="2039" spans="2:17" ht="15" customHeight="1" x14ac:dyDescent="0.25">
      <c r="B2039" s="67"/>
      <c r="C2039" s="81"/>
      <c r="D2039" s="82"/>
      <c r="E2039" s="63" t="str">
        <f>IF($C2039&lt;&gt;"",VLOOKUP($C2039,T_Etablissements[#All],2,0),"")</f>
        <v/>
      </c>
      <c r="F2039" s="81"/>
      <c r="G2039" s="82"/>
      <c r="H2039" s="71"/>
      <c r="I2039" s="72"/>
      <c r="J2039" s="72"/>
      <c r="K2039" s="73"/>
      <c r="L2039" s="72"/>
      <c r="M2039" s="64" t="str">
        <f t="shared" si="74"/>
        <v/>
      </c>
      <c r="N2039" s="65" t="str">
        <f t="shared" si="75"/>
        <v/>
      </c>
      <c r="O2039" s="76"/>
      <c r="P2039" s="77"/>
      <c r="Q2039" s="76"/>
    </row>
    <row r="2040" spans="2:17" ht="15" customHeight="1" x14ac:dyDescent="0.25">
      <c r="B2040" s="67"/>
      <c r="C2040" s="81"/>
      <c r="D2040" s="82"/>
      <c r="E2040" s="63" t="str">
        <f>IF($C2040&lt;&gt;"",VLOOKUP($C2040,T_Etablissements[#All],2,0),"")</f>
        <v/>
      </c>
      <c r="F2040" s="81"/>
      <c r="G2040" s="82"/>
      <c r="H2040" s="71"/>
      <c r="I2040" s="72"/>
      <c r="J2040" s="72"/>
      <c r="K2040" s="73"/>
      <c r="L2040" s="72"/>
      <c r="M2040" s="64" t="str">
        <f t="shared" si="74"/>
        <v/>
      </c>
      <c r="N2040" s="65" t="str">
        <f t="shared" si="75"/>
        <v/>
      </c>
      <c r="O2040" s="76"/>
      <c r="P2040" s="77"/>
      <c r="Q2040" s="76"/>
    </row>
    <row r="2041" spans="2:17" ht="15" customHeight="1" x14ac:dyDescent="0.25">
      <c r="B2041" s="67"/>
      <c r="C2041" s="81"/>
      <c r="D2041" s="82"/>
      <c r="E2041" s="63" t="str">
        <f>IF($C2041&lt;&gt;"",VLOOKUP($C2041,T_Etablissements[#All],2,0),"")</f>
        <v/>
      </c>
      <c r="F2041" s="81"/>
      <c r="G2041" s="82"/>
      <c r="H2041" s="71"/>
      <c r="I2041" s="72"/>
      <c r="J2041" s="72"/>
      <c r="K2041" s="73"/>
      <c r="L2041" s="72"/>
      <c r="M2041" s="64" t="str">
        <f t="shared" si="74"/>
        <v/>
      </c>
      <c r="N2041" s="65" t="str">
        <f t="shared" si="75"/>
        <v/>
      </c>
      <c r="O2041" s="76"/>
      <c r="P2041" s="77"/>
      <c r="Q2041" s="76"/>
    </row>
    <row r="2042" spans="2:17" ht="15" customHeight="1" x14ac:dyDescent="0.25">
      <c r="B2042" s="67"/>
      <c r="C2042" s="81"/>
      <c r="D2042" s="82"/>
      <c r="E2042" s="63" t="str">
        <f>IF($C2042&lt;&gt;"",VLOOKUP($C2042,T_Etablissements[#All],2,0),"")</f>
        <v/>
      </c>
      <c r="F2042" s="81"/>
      <c r="G2042" s="82"/>
      <c r="H2042" s="71"/>
      <c r="I2042" s="72"/>
      <c r="J2042" s="72"/>
      <c r="K2042" s="73"/>
      <c r="L2042" s="72"/>
      <c r="M2042" s="64" t="str">
        <f t="shared" ref="M2042:M2047" si="76">IF($L2042&lt;&gt;"",YEARFRAC($J2042,$L2042,4)*12,"")</f>
        <v/>
      </c>
      <c r="N2042" s="65" t="str">
        <f t="shared" ref="N2042:N2047" si="77">IF($L2042&lt;&gt;"",$K2042/12*(YEARFRAC($J2042,$L2042,4)*12),"")</f>
        <v/>
      </c>
      <c r="O2042" s="76"/>
      <c r="P2042" s="77"/>
      <c r="Q2042" s="76"/>
    </row>
    <row r="2043" spans="2:17" ht="15" customHeight="1" x14ac:dyDescent="0.25">
      <c r="B2043" s="67"/>
      <c r="C2043" s="81"/>
      <c r="D2043" s="82"/>
      <c r="E2043" s="63" t="str">
        <f>IF($C2043&lt;&gt;"",VLOOKUP($C2043,T_Etablissements[#All],2,0),"")</f>
        <v/>
      </c>
      <c r="F2043" s="81"/>
      <c r="G2043" s="82"/>
      <c r="H2043" s="71"/>
      <c r="I2043" s="72"/>
      <c r="J2043" s="72"/>
      <c r="K2043" s="73"/>
      <c r="L2043" s="72"/>
      <c r="M2043" s="64" t="str">
        <f t="shared" si="76"/>
        <v/>
      </c>
      <c r="N2043" s="65" t="str">
        <f t="shared" si="77"/>
        <v/>
      </c>
      <c r="O2043" s="76"/>
      <c r="P2043" s="77"/>
      <c r="Q2043" s="76"/>
    </row>
    <row r="2044" spans="2:17" ht="15" customHeight="1" x14ac:dyDescent="0.25">
      <c r="B2044" s="67"/>
      <c r="C2044" s="81"/>
      <c r="D2044" s="82"/>
      <c r="E2044" s="63" t="str">
        <f>IF($C2044&lt;&gt;"",VLOOKUP($C2044,T_Etablissements[#All],2,0),"")</f>
        <v/>
      </c>
      <c r="F2044" s="81"/>
      <c r="G2044" s="82"/>
      <c r="H2044" s="71"/>
      <c r="I2044" s="72"/>
      <c r="J2044" s="72"/>
      <c r="K2044" s="73"/>
      <c r="L2044" s="72"/>
      <c r="M2044" s="64" t="str">
        <f t="shared" si="76"/>
        <v/>
      </c>
      <c r="N2044" s="65" t="str">
        <f t="shared" si="77"/>
        <v/>
      </c>
      <c r="O2044" s="76"/>
      <c r="P2044" s="77"/>
      <c r="Q2044" s="76"/>
    </row>
    <row r="2045" spans="2:17" ht="15" customHeight="1" x14ac:dyDescent="0.25">
      <c r="B2045" s="67"/>
      <c r="C2045" s="81"/>
      <c r="D2045" s="82"/>
      <c r="E2045" s="63" t="str">
        <f>IF($C2045&lt;&gt;"",VLOOKUP($C2045,T_Etablissements[#All],2,0),"")</f>
        <v/>
      </c>
      <c r="F2045" s="81"/>
      <c r="G2045" s="82"/>
      <c r="H2045" s="71"/>
      <c r="I2045" s="72"/>
      <c r="J2045" s="72"/>
      <c r="K2045" s="73"/>
      <c r="L2045" s="72"/>
      <c r="M2045" s="64" t="str">
        <f t="shared" si="76"/>
        <v/>
      </c>
      <c r="N2045" s="65" t="str">
        <f t="shared" si="77"/>
        <v/>
      </c>
      <c r="O2045" s="76"/>
      <c r="P2045" s="77"/>
      <c r="Q2045" s="76"/>
    </row>
    <row r="2046" spans="2:17" ht="15" customHeight="1" x14ac:dyDescent="0.25">
      <c r="B2046" s="67"/>
      <c r="C2046" s="81"/>
      <c r="D2046" s="82"/>
      <c r="E2046" s="63" t="str">
        <f>IF($C2046&lt;&gt;"",VLOOKUP($C2046,T_Etablissements[#All],2,0),"")</f>
        <v/>
      </c>
      <c r="F2046" s="81"/>
      <c r="G2046" s="82"/>
      <c r="H2046" s="71"/>
      <c r="I2046" s="72"/>
      <c r="J2046" s="72"/>
      <c r="K2046" s="73"/>
      <c r="L2046" s="72"/>
      <c r="M2046" s="64" t="str">
        <f t="shared" si="76"/>
        <v/>
      </c>
      <c r="N2046" s="65" t="str">
        <f t="shared" si="77"/>
        <v/>
      </c>
      <c r="O2046" s="76"/>
      <c r="P2046" s="77"/>
      <c r="Q2046" s="76"/>
    </row>
    <row r="2047" spans="2:17" ht="15" customHeight="1" x14ac:dyDescent="0.25">
      <c r="B2047" s="67"/>
      <c r="C2047" s="81"/>
      <c r="D2047" s="82"/>
      <c r="E2047" s="63" t="str">
        <f>IF($C2047&lt;&gt;"",VLOOKUP($C2047,T_Etablissements[#All],2,0),"")</f>
        <v/>
      </c>
      <c r="F2047" s="81"/>
      <c r="G2047" s="82"/>
      <c r="H2047" s="71"/>
      <c r="I2047" s="72"/>
      <c r="J2047" s="72"/>
      <c r="K2047" s="73"/>
      <c r="L2047" s="72"/>
      <c r="M2047" s="64" t="str">
        <f t="shared" si="76"/>
        <v/>
      </c>
      <c r="N2047" s="65" t="str">
        <f t="shared" si="77"/>
        <v/>
      </c>
      <c r="O2047" s="76"/>
      <c r="P2047" s="77"/>
      <c r="Q2047" s="76"/>
    </row>
    <row r="2048" spans="2:17" ht="15" customHeight="1" x14ac:dyDescent="0.25">
      <c r="B2048" s="67"/>
      <c r="C2048" s="84"/>
      <c r="D2048" s="85"/>
      <c r="E2048" s="63" t="str">
        <f>IF($C2048&lt;&gt;"",VLOOKUP($C2048,T_Etablissements[#All],2,0),"")</f>
        <v/>
      </c>
      <c r="F2048" s="84"/>
      <c r="G2048" s="85"/>
      <c r="H2048" s="68"/>
      <c r="I2048" s="69"/>
      <c r="J2048" s="69"/>
      <c r="K2048" s="70"/>
      <c r="L2048" s="69"/>
      <c r="M2048" s="64"/>
      <c r="N2048" s="65"/>
      <c r="O2048" s="74"/>
      <c r="P2048" s="75"/>
      <c r="Q2048" s="74"/>
    </row>
    <row r="2049" spans="2:17" ht="15" customHeight="1" x14ac:dyDescent="0.25">
      <c r="B2049" s="67"/>
      <c r="C2049" s="81"/>
      <c r="D2049" s="82"/>
      <c r="E2049" s="63" t="str">
        <f>IF($C2049&lt;&gt;"",VLOOKUP($C2049,T_Etablissements[#All],2,0),"")</f>
        <v/>
      </c>
      <c r="F2049" s="81"/>
      <c r="G2049" s="82"/>
      <c r="H2049" s="71"/>
      <c r="I2049" s="69"/>
      <c r="J2049" s="69"/>
      <c r="K2049" s="70"/>
      <c r="L2049" s="69"/>
      <c r="M2049" s="64"/>
      <c r="N2049" s="65"/>
      <c r="O2049" s="76"/>
      <c r="P2049" s="77"/>
      <c r="Q2049" s="76"/>
    </row>
    <row r="2050" spans="2:17" ht="15" customHeight="1" x14ac:dyDescent="0.25">
      <c r="B2050" s="67"/>
      <c r="C2050" s="81"/>
      <c r="D2050" s="82"/>
      <c r="E2050" s="63" t="str">
        <f>IF($C2050&lt;&gt;"",VLOOKUP($C2050,T_Etablissements[#All],2,0),"")</f>
        <v/>
      </c>
      <c r="F2050" s="81"/>
      <c r="G2050" s="82"/>
      <c r="H2050" s="71"/>
      <c r="I2050" s="72"/>
      <c r="J2050" s="72"/>
      <c r="K2050" s="73"/>
      <c r="L2050" s="72"/>
      <c r="M2050" s="64" t="str">
        <f t="shared" ref="M2050:M2051" si="78">IF($L2050&lt;&gt;"",YEARFRAC($J2050,$L2050,4)*12,"")</f>
        <v/>
      </c>
      <c r="N2050" s="65" t="str">
        <f t="shared" ref="N2050:N2051" si="79">IF($L2050&lt;&gt;"",$K2050/12*(YEARFRAC($J2050,$L2050,4)*12),"")</f>
        <v/>
      </c>
      <c r="O2050" s="76"/>
      <c r="P2050" s="77"/>
      <c r="Q2050" s="76"/>
    </row>
    <row r="2051" spans="2:17" ht="15" customHeight="1" x14ac:dyDescent="0.25">
      <c r="B2051" s="67"/>
      <c r="C2051" s="81"/>
      <c r="D2051" s="82"/>
      <c r="E2051" s="63" t="str">
        <f>IF($C2051&lt;&gt;"",VLOOKUP($C2051,T_Etablissements[#All],2,0),"")</f>
        <v/>
      </c>
      <c r="F2051" s="81"/>
      <c r="G2051" s="82"/>
      <c r="H2051" s="71"/>
      <c r="I2051" s="69"/>
      <c r="J2051" s="69"/>
      <c r="K2051" s="70"/>
      <c r="L2051" s="69"/>
      <c r="M2051" s="64" t="str">
        <f t="shared" si="78"/>
        <v/>
      </c>
      <c r="N2051" s="65" t="str">
        <f t="shared" si="79"/>
        <v/>
      </c>
      <c r="O2051" s="76"/>
      <c r="P2051" s="77"/>
      <c r="Q2051" s="76"/>
    </row>
  </sheetData>
  <sheetProtection algorithmName="SHA-512" hashValue="mZsEY/J9eL0emmPyscB/TbY/2MtxgPDM8Skrw4aToFC5+0V8q/bfR1H/JQGg4PqhlWRBNPHH84sotm5BitmT9g==" saltValue="hL7v5EaHdhYrbZ/w+hWXXg==" spinCount="100000" sheet="1" selectLockedCells="1"/>
  <mergeCells count="4056">
    <mergeCell ref="C2049:D2049"/>
    <mergeCell ref="F2049:G2049"/>
    <mergeCell ref="C2050:D2050"/>
    <mergeCell ref="F2050:G2050"/>
    <mergeCell ref="C2051:D2051"/>
    <mergeCell ref="F2051:G2051"/>
    <mergeCell ref="O48:Q48"/>
    <mergeCell ref="C2044:D2044"/>
    <mergeCell ref="F2044:G2044"/>
    <mergeCell ref="C2045:D2045"/>
    <mergeCell ref="F2045:G2045"/>
    <mergeCell ref="C2046:D2046"/>
    <mergeCell ref="F2046:G2046"/>
    <mergeCell ref="C2047:D2047"/>
    <mergeCell ref="F2047:G2047"/>
    <mergeCell ref="C2048:D2048"/>
    <mergeCell ref="F2048:G2048"/>
    <mergeCell ref="C2039:D2039"/>
    <mergeCell ref="F2039:G2039"/>
    <mergeCell ref="C2040:D2040"/>
    <mergeCell ref="F2040:G2040"/>
    <mergeCell ref="C2041:D2041"/>
    <mergeCell ref="F2041:G2041"/>
    <mergeCell ref="C2042:D2042"/>
    <mergeCell ref="F2042:G2042"/>
    <mergeCell ref="C2043:D2043"/>
    <mergeCell ref="F2043:G2043"/>
    <mergeCell ref="C2034:D2034"/>
    <mergeCell ref="F2034:G2034"/>
    <mergeCell ref="C2035:D2035"/>
    <mergeCell ref="F2035:G2035"/>
    <mergeCell ref="C2036:D2036"/>
    <mergeCell ref="F2036:G2036"/>
    <mergeCell ref="C2037:D2037"/>
    <mergeCell ref="F2037:G2037"/>
    <mergeCell ref="C2038:D2038"/>
    <mergeCell ref="F2038:G2038"/>
    <mergeCell ref="C2029:D2029"/>
    <mergeCell ref="F2029:G2029"/>
    <mergeCell ref="C2030:D2030"/>
    <mergeCell ref="F2030:G2030"/>
    <mergeCell ref="C2031:D2031"/>
    <mergeCell ref="F2031:G2031"/>
    <mergeCell ref="C2032:D2032"/>
    <mergeCell ref="F2032:G2032"/>
    <mergeCell ref="C2033:D2033"/>
    <mergeCell ref="F2033:G2033"/>
    <mergeCell ref="C2024:D2024"/>
    <mergeCell ref="F2024:G2024"/>
    <mergeCell ref="C2025:D2025"/>
    <mergeCell ref="F2025:G2025"/>
    <mergeCell ref="C2026:D2026"/>
    <mergeCell ref="F2026:G2026"/>
    <mergeCell ref="C2027:D2027"/>
    <mergeCell ref="F2027:G2027"/>
    <mergeCell ref="C2028:D2028"/>
    <mergeCell ref="F2028:G2028"/>
    <mergeCell ref="C2019:D2019"/>
    <mergeCell ref="F2019:G2019"/>
    <mergeCell ref="C2020:D2020"/>
    <mergeCell ref="F2020:G2020"/>
    <mergeCell ref="C2021:D2021"/>
    <mergeCell ref="F2021:G2021"/>
    <mergeCell ref="C2022:D2022"/>
    <mergeCell ref="F2022:G2022"/>
    <mergeCell ref="C2023:D2023"/>
    <mergeCell ref="F2023:G2023"/>
    <mergeCell ref="C2014:D2014"/>
    <mergeCell ref="F2014:G2014"/>
    <mergeCell ref="C2015:D2015"/>
    <mergeCell ref="F2015:G2015"/>
    <mergeCell ref="C2016:D2016"/>
    <mergeCell ref="F2016:G2016"/>
    <mergeCell ref="C2017:D2017"/>
    <mergeCell ref="F2017:G2017"/>
    <mergeCell ref="C2018:D2018"/>
    <mergeCell ref="F2018:G2018"/>
    <mergeCell ref="C2009:D2009"/>
    <mergeCell ref="F2009:G2009"/>
    <mergeCell ref="C2010:D2010"/>
    <mergeCell ref="F2010:G2010"/>
    <mergeCell ref="C2011:D2011"/>
    <mergeCell ref="F2011:G2011"/>
    <mergeCell ref="C2012:D2012"/>
    <mergeCell ref="F2012:G2012"/>
    <mergeCell ref="C2013:D2013"/>
    <mergeCell ref="F2013:G2013"/>
    <mergeCell ref="C2004:D2004"/>
    <mergeCell ref="F2004:G2004"/>
    <mergeCell ref="C2005:D2005"/>
    <mergeCell ref="F2005:G2005"/>
    <mergeCell ref="C2006:D2006"/>
    <mergeCell ref="F2006:G2006"/>
    <mergeCell ref="C2007:D2007"/>
    <mergeCell ref="F2007:G2007"/>
    <mergeCell ref="C2008:D2008"/>
    <mergeCell ref="F2008:G2008"/>
    <mergeCell ref="C1999:D1999"/>
    <mergeCell ref="F1999:G1999"/>
    <mergeCell ref="C2000:D2000"/>
    <mergeCell ref="F2000:G2000"/>
    <mergeCell ref="C2001:D2001"/>
    <mergeCell ref="F2001:G2001"/>
    <mergeCell ref="C2002:D2002"/>
    <mergeCell ref="F2002:G2002"/>
    <mergeCell ref="C2003:D2003"/>
    <mergeCell ref="F2003:G2003"/>
    <mergeCell ref="C1994:D1994"/>
    <mergeCell ref="F1994:G1994"/>
    <mergeCell ref="C1995:D1995"/>
    <mergeCell ref="F1995:G1995"/>
    <mergeCell ref="C1996:D1996"/>
    <mergeCell ref="F1996:G1996"/>
    <mergeCell ref="C1997:D1997"/>
    <mergeCell ref="F1997:G1997"/>
    <mergeCell ref="C1998:D1998"/>
    <mergeCell ref="F1998:G1998"/>
    <mergeCell ref="C1989:D1989"/>
    <mergeCell ref="F1989:G1989"/>
    <mergeCell ref="C1990:D1990"/>
    <mergeCell ref="F1990:G1990"/>
    <mergeCell ref="C1991:D1991"/>
    <mergeCell ref="F1991:G1991"/>
    <mergeCell ref="C1992:D1992"/>
    <mergeCell ref="F1992:G1992"/>
    <mergeCell ref="C1993:D1993"/>
    <mergeCell ref="F1993:G1993"/>
    <mergeCell ref="C1984:D1984"/>
    <mergeCell ref="F1984:G1984"/>
    <mergeCell ref="C1985:D1985"/>
    <mergeCell ref="F1985:G1985"/>
    <mergeCell ref="C1986:D1986"/>
    <mergeCell ref="F1986:G1986"/>
    <mergeCell ref="C1987:D1987"/>
    <mergeCell ref="F1987:G1987"/>
    <mergeCell ref="C1988:D1988"/>
    <mergeCell ref="F1988:G1988"/>
    <mergeCell ref="C1979:D1979"/>
    <mergeCell ref="F1979:G1979"/>
    <mergeCell ref="C1980:D1980"/>
    <mergeCell ref="F1980:G1980"/>
    <mergeCell ref="C1981:D1981"/>
    <mergeCell ref="F1981:G1981"/>
    <mergeCell ref="C1982:D1982"/>
    <mergeCell ref="F1982:G1982"/>
    <mergeCell ref="C1983:D1983"/>
    <mergeCell ref="F1983:G1983"/>
    <mergeCell ref="C1974:D1974"/>
    <mergeCell ref="F1974:G1974"/>
    <mergeCell ref="C1975:D1975"/>
    <mergeCell ref="F1975:G1975"/>
    <mergeCell ref="C1976:D1976"/>
    <mergeCell ref="F1976:G1976"/>
    <mergeCell ref="C1977:D1977"/>
    <mergeCell ref="F1977:G1977"/>
    <mergeCell ref="C1978:D1978"/>
    <mergeCell ref="F1978:G1978"/>
    <mergeCell ref="C1969:D1969"/>
    <mergeCell ref="F1969:G1969"/>
    <mergeCell ref="C1970:D1970"/>
    <mergeCell ref="F1970:G1970"/>
    <mergeCell ref="C1971:D1971"/>
    <mergeCell ref="F1971:G1971"/>
    <mergeCell ref="C1972:D1972"/>
    <mergeCell ref="F1972:G1972"/>
    <mergeCell ref="C1973:D1973"/>
    <mergeCell ref="F1973:G1973"/>
    <mergeCell ref="C1964:D1964"/>
    <mergeCell ref="F1964:G1964"/>
    <mergeCell ref="C1965:D1965"/>
    <mergeCell ref="F1965:G1965"/>
    <mergeCell ref="C1966:D1966"/>
    <mergeCell ref="F1966:G1966"/>
    <mergeCell ref="C1967:D1967"/>
    <mergeCell ref="F1967:G1967"/>
    <mergeCell ref="C1968:D1968"/>
    <mergeCell ref="F1968:G1968"/>
    <mergeCell ref="C1959:D1959"/>
    <mergeCell ref="F1959:G1959"/>
    <mergeCell ref="C1960:D1960"/>
    <mergeCell ref="F1960:G1960"/>
    <mergeCell ref="C1961:D1961"/>
    <mergeCell ref="F1961:G1961"/>
    <mergeCell ref="C1962:D1962"/>
    <mergeCell ref="F1962:G1962"/>
    <mergeCell ref="C1963:D1963"/>
    <mergeCell ref="F1963:G1963"/>
    <mergeCell ref="C1954:D1954"/>
    <mergeCell ref="F1954:G1954"/>
    <mergeCell ref="C1955:D1955"/>
    <mergeCell ref="F1955:G1955"/>
    <mergeCell ref="C1956:D1956"/>
    <mergeCell ref="F1956:G1956"/>
    <mergeCell ref="C1957:D1957"/>
    <mergeCell ref="F1957:G1957"/>
    <mergeCell ref="C1958:D1958"/>
    <mergeCell ref="F1958:G1958"/>
    <mergeCell ref="C1949:D1949"/>
    <mergeCell ref="F1949:G1949"/>
    <mergeCell ref="C1950:D1950"/>
    <mergeCell ref="F1950:G1950"/>
    <mergeCell ref="C1951:D1951"/>
    <mergeCell ref="F1951:G1951"/>
    <mergeCell ref="C1952:D1952"/>
    <mergeCell ref="F1952:G1952"/>
    <mergeCell ref="C1953:D1953"/>
    <mergeCell ref="F1953:G1953"/>
    <mergeCell ref="C1944:D1944"/>
    <mergeCell ref="F1944:G1944"/>
    <mergeCell ref="C1945:D1945"/>
    <mergeCell ref="F1945:G1945"/>
    <mergeCell ref="C1946:D1946"/>
    <mergeCell ref="F1946:G1946"/>
    <mergeCell ref="C1947:D1947"/>
    <mergeCell ref="F1947:G1947"/>
    <mergeCell ref="C1948:D1948"/>
    <mergeCell ref="F1948:G1948"/>
    <mergeCell ref="C1939:D1939"/>
    <mergeCell ref="F1939:G1939"/>
    <mergeCell ref="C1940:D1940"/>
    <mergeCell ref="F1940:G1940"/>
    <mergeCell ref="C1941:D1941"/>
    <mergeCell ref="F1941:G1941"/>
    <mergeCell ref="C1942:D1942"/>
    <mergeCell ref="F1942:G1942"/>
    <mergeCell ref="C1943:D1943"/>
    <mergeCell ref="F1943:G1943"/>
    <mergeCell ref="C1934:D1934"/>
    <mergeCell ref="F1934:G1934"/>
    <mergeCell ref="C1935:D1935"/>
    <mergeCell ref="F1935:G1935"/>
    <mergeCell ref="C1936:D1936"/>
    <mergeCell ref="F1936:G1936"/>
    <mergeCell ref="C1937:D1937"/>
    <mergeCell ref="F1937:G1937"/>
    <mergeCell ref="C1938:D1938"/>
    <mergeCell ref="F1938:G1938"/>
    <mergeCell ref="C1929:D1929"/>
    <mergeCell ref="F1929:G1929"/>
    <mergeCell ref="C1930:D1930"/>
    <mergeCell ref="F1930:G1930"/>
    <mergeCell ref="C1931:D1931"/>
    <mergeCell ref="F1931:G1931"/>
    <mergeCell ref="C1932:D1932"/>
    <mergeCell ref="F1932:G1932"/>
    <mergeCell ref="C1933:D1933"/>
    <mergeCell ref="F1933:G1933"/>
    <mergeCell ref="C1924:D1924"/>
    <mergeCell ref="F1924:G1924"/>
    <mergeCell ref="C1925:D1925"/>
    <mergeCell ref="F1925:G1925"/>
    <mergeCell ref="C1926:D1926"/>
    <mergeCell ref="F1926:G1926"/>
    <mergeCell ref="C1927:D1927"/>
    <mergeCell ref="F1927:G1927"/>
    <mergeCell ref="C1928:D1928"/>
    <mergeCell ref="F1928:G1928"/>
    <mergeCell ref="C1919:D1919"/>
    <mergeCell ref="F1919:G1919"/>
    <mergeCell ref="C1920:D1920"/>
    <mergeCell ref="F1920:G1920"/>
    <mergeCell ref="C1921:D1921"/>
    <mergeCell ref="F1921:G1921"/>
    <mergeCell ref="C1922:D1922"/>
    <mergeCell ref="F1922:G1922"/>
    <mergeCell ref="C1923:D1923"/>
    <mergeCell ref="F1923:G1923"/>
    <mergeCell ref="C1914:D1914"/>
    <mergeCell ref="F1914:G1914"/>
    <mergeCell ref="C1915:D1915"/>
    <mergeCell ref="F1915:G1915"/>
    <mergeCell ref="C1916:D1916"/>
    <mergeCell ref="F1916:G1916"/>
    <mergeCell ref="C1917:D1917"/>
    <mergeCell ref="F1917:G1917"/>
    <mergeCell ref="C1918:D1918"/>
    <mergeCell ref="F1918:G1918"/>
    <mergeCell ref="C1909:D1909"/>
    <mergeCell ref="F1909:G1909"/>
    <mergeCell ref="C1910:D1910"/>
    <mergeCell ref="F1910:G1910"/>
    <mergeCell ref="C1911:D1911"/>
    <mergeCell ref="F1911:G1911"/>
    <mergeCell ref="C1912:D1912"/>
    <mergeCell ref="F1912:G1912"/>
    <mergeCell ref="C1913:D1913"/>
    <mergeCell ref="F1913:G1913"/>
    <mergeCell ref="C1904:D1904"/>
    <mergeCell ref="F1904:G1904"/>
    <mergeCell ref="C1905:D1905"/>
    <mergeCell ref="F1905:G1905"/>
    <mergeCell ref="C1906:D1906"/>
    <mergeCell ref="F1906:G1906"/>
    <mergeCell ref="C1907:D1907"/>
    <mergeCell ref="F1907:G1907"/>
    <mergeCell ref="C1908:D1908"/>
    <mergeCell ref="F1908:G1908"/>
    <mergeCell ref="C1899:D1899"/>
    <mergeCell ref="F1899:G1899"/>
    <mergeCell ref="C1900:D1900"/>
    <mergeCell ref="F1900:G1900"/>
    <mergeCell ref="C1901:D1901"/>
    <mergeCell ref="F1901:G1901"/>
    <mergeCell ref="C1902:D1902"/>
    <mergeCell ref="F1902:G1902"/>
    <mergeCell ref="C1903:D1903"/>
    <mergeCell ref="F1903:G1903"/>
    <mergeCell ref="C1894:D1894"/>
    <mergeCell ref="F1894:G1894"/>
    <mergeCell ref="C1895:D1895"/>
    <mergeCell ref="F1895:G1895"/>
    <mergeCell ref="C1896:D1896"/>
    <mergeCell ref="F1896:G1896"/>
    <mergeCell ref="C1897:D1897"/>
    <mergeCell ref="F1897:G1897"/>
    <mergeCell ref="C1898:D1898"/>
    <mergeCell ref="F1898:G1898"/>
    <mergeCell ref="C1889:D1889"/>
    <mergeCell ref="F1889:G1889"/>
    <mergeCell ref="C1890:D1890"/>
    <mergeCell ref="F1890:G1890"/>
    <mergeCell ref="C1891:D1891"/>
    <mergeCell ref="F1891:G1891"/>
    <mergeCell ref="C1892:D1892"/>
    <mergeCell ref="F1892:G1892"/>
    <mergeCell ref="C1893:D1893"/>
    <mergeCell ref="F1893:G1893"/>
    <mergeCell ref="C1884:D1884"/>
    <mergeCell ref="F1884:G1884"/>
    <mergeCell ref="C1885:D1885"/>
    <mergeCell ref="F1885:G1885"/>
    <mergeCell ref="C1886:D1886"/>
    <mergeCell ref="F1886:G1886"/>
    <mergeCell ref="C1887:D1887"/>
    <mergeCell ref="F1887:G1887"/>
    <mergeCell ref="C1888:D1888"/>
    <mergeCell ref="F1888:G1888"/>
    <mergeCell ref="C1879:D1879"/>
    <mergeCell ref="F1879:G1879"/>
    <mergeCell ref="C1880:D1880"/>
    <mergeCell ref="F1880:G1880"/>
    <mergeCell ref="C1881:D1881"/>
    <mergeCell ref="F1881:G1881"/>
    <mergeCell ref="C1882:D1882"/>
    <mergeCell ref="F1882:G1882"/>
    <mergeCell ref="C1883:D1883"/>
    <mergeCell ref="F1883:G1883"/>
    <mergeCell ref="C1874:D1874"/>
    <mergeCell ref="F1874:G1874"/>
    <mergeCell ref="C1875:D1875"/>
    <mergeCell ref="F1875:G1875"/>
    <mergeCell ref="C1876:D1876"/>
    <mergeCell ref="F1876:G1876"/>
    <mergeCell ref="C1877:D1877"/>
    <mergeCell ref="F1877:G1877"/>
    <mergeCell ref="C1878:D1878"/>
    <mergeCell ref="F1878:G1878"/>
    <mergeCell ref="C1869:D1869"/>
    <mergeCell ref="F1869:G1869"/>
    <mergeCell ref="C1870:D1870"/>
    <mergeCell ref="F1870:G1870"/>
    <mergeCell ref="C1871:D1871"/>
    <mergeCell ref="F1871:G1871"/>
    <mergeCell ref="C1872:D1872"/>
    <mergeCell ref="F1872:G1872"/>
    <mergeCell ref="C1873:D1873"/>
    <mergeCell ref="F1873:G1873"/>
    <mergeCell ref="C1864:D1864"/>
    <mergeCell ref="F1864:G1864"/>
    <mergeCell ref="C1865:D1865"/>
    <mergeCell ref="F1865:G1865"/>
    <mergeCell ref="C1866:D1866"/>
    <mergeCell ref="F1866:G1866"/>
    <mergeCell ref="C1867:D1867"/>
    <mergeCell ref="F1867:G1867"/>
    <mergeCell ref="C1868:D1868"/>
    <mergeCell ref="F1868:G1868"/>
    <mergeCell ref="C1859:D1859"/>
    <mergeCell ref="F1859:G1859"/>
    <mergeCell ref="C1860:D1860"/>
    <mergeCell ref="F1860:G1860"/>
    <mergeCell ref="C1861:D1861"/>
    <mergeCell ref="F1861:G1861"/>
    <mergeCell ref="C1862:D1862"/>
    <mergeCell ref="F1862:G1862"/>
    <mergeCell ref="C1863:D1863"/>
    <mergeCell ref="F1863:G1863"/>
    <mergeCell ref="C1854:D1854"/>
    <mergeCell ref="F1854:G1854"/>
    <mergeCell ref="C1855:D1855"/>
    <mergeCell ref="F1855:G1855"/>
    <mergeCell ref="C1856:D1856"/>
    <mergeCell ref="F1856:G1856"/>
    <mergeCell ref="C1857:D1857"/>
    <mergeCell ref="F1857:G1857"/>
    <mergeCell ref="C1858:D1858"/>
    <mergeCell ref="F1858:G1858"/>
    <mergeCell ref="C1849:D1849"/>
    <mergeCell ref="F1849:G1849"/>
    <mergeCell ref="C1850:D1850"/>
    <mergeCell ref="F1850:G1850"/>
    <mergeCell ref="C1851:D1851"/>
    <mergeCell ref="F1851:G1851"/>
    <mergeCell ref="C1852:D1852"/>
    <mergeCell ref="F1852:G1852"/>
    <mergeCell ref="C1853:D1853"/>
    <mergeCell ref="F1853:G1853"/>
    <mergeCell ref="C1844:D1844"/>
    <mergeCell ref="F1844:G1844"/>
    <mergeCell ref="C1845:D1845"/>
    <mergeCell ref="F1845:G1845"/>
    <mergeCell ref="C1846:D1846"/>
    <mergeCell ref="F1846:G1846"/>
    <mergeCell ref="C1847:D1847"/>
    <mergeCell ref="F1847:G1847"/>
    <mergeCell ref="C1848:D1848"/>
    <mergeCell ref="F1848:G1848"/>
    <mergeCell ref="C1839:D1839"/>
    <mergeCell ref="F1839:G1839"/>
    <mergeCell ref="C1840:D1840"/>
    <mergeCell ref="F1840:G1840"/>
    <mergeCell ref="C1841:D1841"/>
    <mergeCell ref="F1841:G1841"/>
    <mergeCell ref="C1842:D1842"/>
    <mergeCell ref="F1842:G1842"/>
    <mergeCell ref="C1843:D1843"/>
    <mergeCell ref="F1843:G1843"/>
    <mergeCell ref="C1834:D1834"/>
    <mergeCell ref="F1834:G1834"/>
    <mergeCell ref="C1835:D1835"/>
    <mergeCell ref="F1835:G1835"/>
    <mergeCell ref="C1836:D1836"/>
    <mergeCell ref="F1836:G1836"/>
    <mergeCell ref="C1837:D1837"/>
    <mergeCell ref="F1837:G1837"/>
    <mergeCell ref="C1838:D1838"/>
    <mergeCell ref="F1838:G1838"/>
    <mergeCell ref="C1829:D1829"/>
    <mergeCell ref="F1829:G1829"/>
    <mergeCell ref="C1830:D1830"/>
    <mergeCell ref="F1830:G1830"/>
    <mergeCell ref="C1831:D1831"/>
    <mergeCell ref="F1831:G1831"/>
    <mergeCell ref="C1832:D1832"/>
    <mergeCell ref="F1832:G1832"/>
    <mergeCell ref="C1833:D1833"/>
    <mergeCell ref="F1833:G1833"/>
    <mergeCell ref="C1824:D1824"/>
    <mergeCell ref="F1824:G1824"/>
    <mergeCell ref="C1825:D1825"/>
    <mergeCell ref="F1825:G1825"/>
    <mergeCell ref="C1826:D1826"/>
    <mergeCell ref="F1826:G1826"/>
    <mergeCell ref="C1827:D1827"/>
    <mergeCell ref="F1827:G1827"/>
    <mergeCell ref="C1828:D1828"/>
    <mergeCell ref="F1828:G1828"/>
    <mergeCell ref="C1819:D1819"/>
    <mergeCell ref="F1819:G1819"/>
    <mergeCell ref="C1820:D1820"/>
    <mergeCell ref="F1820:G1820"/>
    <mergeCell ref="C1821:D1821"/>
    <mergeCell ref="F1821:G1821"/>
    <mergeCell ref="C1822:D1822"/>
    <mergeCell ref="F1822:G1822"/>
    <mergeCell ref="C1823:D1823"/>
    <mergeCell ref="F1823:G1823"/>
    <mergeCell ref="C1814:D1814"/>
    <mergeCell ref="F1814:G1814"/>
    <mergeCell ref="C1815:D1815"/>
    <mergeCell ref="F1815:G1815"/>
    <mergeCell ref="C1816:D1816"/>
    <mergeCell ref="F1816:G1816"/>
    <mergeCell ref="C1817:D1817"/>
    <mergeCell ref="F1817:G1817"/>
    <mergeCell ref="C1818:D1818"/>
    <mergeCell ref="F1818:G1818"/>
    <mergeCell ref="C1809:D1809"/>
    <mergeCell ref="F1809:G1809"/>
    <mergeCell ref="C1810:D1810"/>
    <mergeCell ref="F1810:G1810"/>
    <mergeCell ref="C1811:D1811"/>
    <mergeCell ref="F1811:G1811"/>
    <mergeCell ref="C1812:D1812"/>
    <mergeCell ref="F1812:G1812"/>
    <mergeCell ref="C1813:D1813"/>
    <mergeCell ref="F1813:G1813"/>
    <mergeCell ref="C1804:D1804"/>
    <mergeCell ref="F1804:G1804"/>
    <mergeCell ref="C1805:D1805"/>
    <mergeCell ref="F1805:G1805"/>
    <mergeCell ref="C1806:D1806"/>
    <mergeCell ref="F1806:G1806"/>
    <mergeCell ref="C1807:D1807"/>
    <mergeCell ref="F1807:G1807"/>
    <mergeCell ref="C1808:D1808"/>
    <mergeCell ref="F1808:G1808"/>
    <mergeCell ref="C1799:D1799"/>
    <mergeCell ref="F1799:G1799"/>
    <mergeCell ref="C1800:D1800"/>
    <mergeCell ref="F1800:G1800"/>
    <mergeCell ref="C1801:D1801"/>
    <mergeCell ref="F1801:G1801"/>
    <mergeCell ref="C1802:D1802"/>
    <mergeCell ref="F1802:G1802"/>
    <mergeCell ref="C1803:D1803"/>
    <mergeCell ref="F1803:G1803"/>
    <mergeCell ref="C1794:D1794"/>
    <mergeCell ref="F1794:G1794"/>
    <mergeCell ref="C1795:D1795"/>
    <mergeCell ref="F1795:G1795"/>
    <mergeCell ref="C1796:D1796"/>
    <mergeCell ref="F1796:G1796"/>
    <mergeCell ref="C1797:D1797"/>
    <mergeCell ref="F1797:G1797"/>
    <mergeCell ref="C1798:D1798"/>
    <mergeCell ref="F1798:G1798"/>
    <mergeCell ref="C1789:D1789"/>
    <mergeCell ref="F1789:G1789"/>
    <mergeCell ref="C1790:D1790"/>
    <mergeCell ref="F1790:G1790"/>
    <mergeCell ref="C1791:D1791"/>
    <mergeCell ref="F1791:G1791"/>
    <mergeCell ref="C1792:D1792"/>
    <mergeCell ref="F1792:G1792"/>
    <mergeCell ref="C1793:D1793"/>
    <mergeCell ref="F1793:G1793"/>
    <mergeCell ref="C1784:D1784"/>
    <mergeCell ref="F1784:G1784"/>
    <mergeCell ref="C1785:D1785"/>
    <mergeCell ref="F1785:G1785"/>
    <mergeCell ref="C1786:D1786"/>
    <mergeCell ref="F1786:G1786"/>
    <mergeCell ref="C1787:D1787"/>
    <mergeCell ref="F1787:G1787"/>
    <mergeCell ref="C1788:D1788"/>
    <mergeCell ref="F1788:G1788"/>
    <mergeCell ref="C1779:D1779"/>
    <mergeCell ref="F1779:G1779"/>
    <mergeCell ref="C1780:D1780"/>
    <mergeCell ref="F1780:G1780"/>
    <mergeCell ref="C1781:D1781"/>
    <mergeCell ref="F1781:G1781"/>
    <mergeCell ref="C1782:D1782"/>
    <mergeCell ref="F1782:G1782"/>
    <mergeCell ref="C1783:D1783"/>
    <mergeCell ref="F1783:G1783"/>
    <mergeCell ref="C1774:D1774"/>
    <mergeCell ref="F1774:G1774"/>
    <mergeCell ref="C1775:D1775"/>
    <mergeCell ref="F1775:G1775"/>
    <mergeCell ref="C1776:D1776"/>
    <mergeCell ref="F1776:G1776"/>
    <mergeCell ref="C1777:D1777"/>
    <mergeCell ref="F1777:G1777"/>
    <mergeCell ref="C1778:D1778"/>
    <mergeCell ref="F1778:G1778"/>
    <mergeCell ref="C1769:D1769"/>
    <mergeCell ref="F1769:G1769"/>
    <mergeCell ref="C1770:D1770"/>
    <mergeCell ref="F1770:G1770"/>
    <mergeCell ref="C1771:D1771"/>
    <mergeCell ref="F1771:G1771"/>
    <mergeCell ref="C1772:D1772"/>
    <mergeCell ref="F1772:G1772"/>
    <mergeCell ref="C1773:D1773"/>
    <mergeCell ref="F1773:G1773"/>
    <mergeCell ref="C1764:D1764"/>
    <mergeCell ref="F1764:G1764"/>
    <mergeCell ref="C1765:D1765"/>
    <mergeCell ref="F1765:G1765"/>
    <mergeCell ref="C1766:D1766"/>
    <mergeCell ref="F1766:G1766"/>
    <mergeCell ref="C1767:D1767"/>
    <mergeCell ref="F1767:G1767"/>
    <mergeCell ref="C1768:D1768"/>
    <mergeCell ref="F1768:G1768"/>
    <mergeCell ref="C1759:D1759"/>
    <mergeCell ref="F1759:G1759"/>
    <mergeCell ref="C1760:D1760"/>
    <mergeCell ref="F1760:G1760"/>
    <mergeCell ref="C1761:D1761"/>
    <mergeCell ref="F1761:G1761"/>
    <mergeCell ref="C1762:D1762"/>
    <mergeCell ref="F1762:G1762"/>
    <mergeCell ref="C1763:D1763"/>
    <mergeCell ref="F1763:G1763"/>
    <mergeCell ref="C1754:D1754"/>
    <mergeCell ref="F1754:G1754"/>
    <mergeCell ref="C1755:D1755"/>
    <mergeCell ref="F1755:G1755"/>
    <mergeCell ref="C1756:D1756"/>
    <mergeCell ref="F1756:G1756"/>
    <mergeCell ref="C1757:D1757"/>
    <mergeCell ref="F1757:G1757"/>
    <mergeCell ref="C1758:D1758"/>
    <mergeCell ref="F1758:G1758"/>
    <mergeCell ref="C1749:D1749"/>
    <mergeCell ref="F1749:G1749"/>
    <mergeCell ref="C1750:D1750"/>
    <mergeCell ref="F1750:G1750"/>
    <mergeCell ref="C1751:D1751"/>
    <mergeCell ref="F1751:G1751"/>
    <mergeCell ref="C1752:D1752"/>
    <mergeCell ref="F1752:G1752"/>
    <mergeCell ref="C1753:D1753"/>
    <mergeCell ref="F1753:G1753"/>
    <mergeCell ref="C1744:D1744"/>
    <mergeCell ref="F1744:G1744"/>
    <mergeCell ref="C1745:D1745"/>
    <mergeCell ref="F1745:G1745"/>
    <mergeCell ref="C1746:D1746"/>
    <mergeCell ref="F1746:G1746"/>
    <mergeCell ref="C1747:D1747"/>
    <mergeCell ref="F1747:G1747"/>
    <mergeCell ref="C1748:D1748"/>
    <mergeCell ref="F1748:G1748"/>
    <mergeCell ref="C1739:D1739"/>
    <mergeCell ref="F1739:G1739"/>
    <mergeCell ref="C1740:D1740"/>
    <mergeCell ref="F1740:G1740"/>
    <mergeCell ref="C1741:D1741"/>
    <mergeCell ref="F1741:G1741"/>
    <mergeCell ref="C1742:D1742"/>
    <mergeCell ref="F1742:G1742"/>
    <mergeCell ref="C1743:D1743"/>
    <mergeCell ref="F1743:G1743"/>
    <mergeCell ref="C1734:D1734"/>
    <mergeCell ref="F1734:G1734"/>
    <mergeCell ref="C1735:D1735"/>
    <mergeCell ref="F1735:G1735"/>
    <mergeCell ref="C1736:D1736"/>
    <mergeCell ref="F1736:G1736"/>
    <mergeCell ref="C1737:D1737"/>
    <mergeCell ref="F1737:G1737"/>
    <mergeCell ref="C1738:D1738"/>
    <mergeCell ref="F1738:G1738"/>
    <mergeCell ref="C1729:D1729"/>
    <mergeCell ref="F1729:G1729"/>
    <mergeCell ref="C1730:D1730"/>
    <mergeCell ref="F1730:G1730"/>
    <mergeCell ref="C1731:D1731"/>
    <mergeCell ref="F1731:G1731"/>
    <mergeCell ref="C1732:D1732"/>
    <mergeCell ref="F1732:G1732"/>
    <mergeCell ref="C1733:D1733"/>
    <mergeCell ref="F1733:G1733"/>
    <mergeCell ref="C1724:D1724"/>
    <mergeCell ref="F1724:G1724"/>
    <mergeCell ref="C1725:D1725"/>
    <mergeCell ref="F1725:G1725"/>
    <mergeCell ref="C1726:D1726"/>
    <mergeCell ref="F1726:G1726"/>
    <mergeCell ref="C1727:D1727"/>
    <mergeCell ref="F1727:G1727"/>
    <mergeCell ref="C1728:D1728"/>
    <mergeCell ref="F1728:G1728"/>
    <mergeCell ref="C1719:D1719"/>
    <mergeCell ref="F1719:G1719"/>
    <mergeCell ref="C1720:D1720"/>
    <mergeCell ref="F1720:G1720"/>
    <mergeCell ref="C1721:D1721"/>
    <mergeCell ref="F1721:G1721"/>
    <mergeCell ref="C1722:D1722"/>
    <mergeCell ref="F1722:G1722"/>
    <mergeCell ref="C1723:D1723"/>
    <mergeCell ref="F1723:G1723"/>
    <mergeCell ref="C1714:D1714"/>
    <mergeCell ref="F1714:G1714"/>
    <mergeCell ref="C1715:D1715"/>
    <mergeCell ref="F1715:G1715"/>
    <mergeCell ref="C1716:D1716"/>
    <mergeCell ref="F1716:G1716"/>
    <mergeCell ref="C1717:D1717"/>
    <mergeCell ref="F1717:G1717"/>
    <mergeCell ref="C1718:D1718"/>
    <mergeCell ref="F1718:G1718"/>
    <mergeCell ref="C1709:D1709"/>
    <mergeCell ref="F1709:G1709"/>
    <mergeCell ref="C1710:D1710"/>
    <mergeCell ref="F1710:G1710"/>
    <mergeCell ref="C1711:D1711"/>
    <mergeCell ref="F1711:G1711"/>
    <mergeCell ref="C1712:D1712"/>
    <mergeCell ref="F1712:G1712"/>
    <mergeCell ref="C1713:D1713"/>
    <mergeCell ref="F1713:G1713"/>
    <mergeCell ref="C1704:D1704"/>
    <mergeCell ref="F1704:G1704"/>
    <mergeCell ref="C1705:D1705"/>
    <mergeCell ref="F1705:G1705"/>
    <mergeCell ref="C1706:D1706"/>
    <mergeCell ref="F1706:G1706"/>
    <mergeCell ref="C1707:D1707"/>
    <mergeCell ref="F1707:G1707"/>
    <mergeCell ref="C1708:D1708"/>
    <mergeCell ref="F1708:G1708"/>
    <mergeCell ref="C1699:D1699"/>
    <mergeCell ref="F1699:G1699"/>
    <mergeCell ref="C1700:D1700"/>
    <mergeCell ref="F1700:G1700"/>
    <mergeCell ref="C1701:D1701"/>
    <mergeCell ref="F1701:G1701"/>
    <mergeCell ref="C1702:D1702"/>
    <mergeCell ref="F1702:G1702"/>
    <mergeCell ref="C1703:D1703"/>
    <mergeCell ref="F1703:G1703"/>
    <mergeCell ref="C1694:D1694"/>
    <mergeCell ref="F1694:G1694"/>
    <mergeCell ref="C1695:D1695"/>
    <mergeCell ref="F1695:G1695"/>
    <mergeCell ref="C1696:D1696"/>
    <mergeCell ref="F1696:G1696"/>
    <mergeCell ref="C1697:D1697"/>
    <mergeCell ref="F1697:G1697"/>
    <mergeCell ref="C1698:D1698"/>
    <mergeCell ref="F1698:G1698"/>
    <mergeCell ref="C1689:D1689"/>
    <mergeCell ref="F1689:G1689"/>
    <mergeCell ref="C1690:D1690"/>
    <mergeCell ref="F1690:G1690"/>
    <mergeCell ref="C1691:D1691"/>
    <mergeCell ref="F1691:G1691"/>
    <mergeCell ref="C1692:D1692"/>
    <mergeCell ref="F1692:G1692"/>
    <mergeCell ref="C1693:D1693"/>
    <mergeCell ref="F1693:G1693"/>
    <mergeCell ref="C1684:D1684"/>
    <mergeCell ref="F1684:G1684"/>
    <mergeCell ref="C1685:D1685"/>
    <mergeCell ref="F1685:G1685"/>
    <mergeCell ref="C1686:D1686"/>
    <mergeCell ref="F1686:G1686"/>
    <mergeCell ref="C1687:D1687"/>
    <mergeCell ref="F1687:G1687"/>
    <mergeCell ref="C1688:D1688"/>
    <mergeCell ref="F1688:G1688"/>
    <mergeCell ref="C1679:D1679"/>
    <mergeCell ref="F1679:G1679"/>
    <mergeCell ref="C1680:D1680"/>
    <mergeCell ref="F1680:G1680"/>
    <mergeCell ref="C1681:D1681"/>
    <mergeCell ref="F1681:G1681"/>
    <mergeCell ref="C1682:D1682"/>
    <mergeCell ref="F1682:G1682"/>
    <mergeCell ref="C1683:D1683"/>
    <mergeCell ref="F1683:G1683"/>
    <mergeCell ref="C1674:D1674"/>
    <mergeCell ref="F1674:G1674"/>
    <mergeCell ref="C1675:D1675"/>
    <mergeCell ref="F1675:G1675"/>
    <mergeCell ref="C1676:D1676"/>
    <mergeCell ref="F1676:G1676"/>
    <mergeCell ref="C1677:D1677"/>
    <mergeCell ref="F1677:G1677"/>
    <mergeCell ref="C1678:D1678"/>
    <mergeCell ref="F1678:G1678"/>
    <mergeCell ref="C1669:D1669"/>
    <mergeCell ref="F1669:G1669"/>
    <mergeCell ref="C1670:D1670"/>
    <mergeCell ref="F1670:G1670"/>
    <mergeCell ref="C1671:D1671"/>
    <mergeCell ref="F1671:G1671"/>
    <mergeCell ref="C1672:D1672"/>
    <mergeCell ref="F1672:G1672"/>
    <mergeCell ref="C1673:D1673"/>
    <mergeCell ref="F1673:G1673"/>
    <mergeCell ref="C1664:D1664"/>
    <mergeCell ref="F1664:G1664"/>
    <mergeCell ref="C1665:D1665"/>
    <mergeCell ref="F1665:G1665"/>
    <mergeCell ref="C1666:D1666"/>
    <mergeCell ref="F1666:G1666"/>
    <mergeCell ref="C1667:D1667"/>
    <mergeCell ref="F1667:G1667"/>
    <mergeCell ref="C1668:D1668"/>
    <mergeCell ref="F1668:G1668"/>
    <mergeCell ref="C1659:D1659"/>
    <mergeCell ref="F1659:G1659"/>
    <mergeCell ref="C1660:D1660"/>
    <mergeCell ref="F1660:G1660"/>
    <mergeCell ref="C1661:D1661"/>
    <mergeCell ref="F1661:G1661"/>
    <mergeCell ref="C1662:D1662"/>
    <mergeCell ref="F1662:G1662"/>
    <mergeCell ref="C1663:D1663"/>
    <mergeCell ref="F1663:G1663"/>
    <mergeCell ref="C1654:D1654"/>
    <mergeCell ref="F1654:G1654"/>
    <mergeCell ref="C1655:D1655"/>
    <mergeCell ref="F1655:G1655"/>
    <mergeCell ref="C1656:D1656"/>
    <mergeCell ref="F1656:G1656"/>
    <mergeCell ref="C1657:D1657"/>
    <mergeCell ref="F1657:G1657"/>
    <mergeCell ref="C1658:D1658"/>
    <mergeCell ref="F1658:G1658"/>
    <mergeCell ref="C1649:D1649"/>
    <mergeCell ref="F1649:G1649"/>
    <mergeCell ref="C1650:D1650"/>
    <mergeCell ref="F1650:G1650"/>
    <mergeCell ref="C1651:D1651"/>
    <mergeCell ref="F1651:G1651"/>
    <mergeCell ref="C1652:D1652"/>
    <mergeCell ref="F1652:G1652"/>
    <mergeCell ref="C1653:D1653"/>
    <mergeCell ref="F1653:G1653"/>
    <mergeCell ref="C1644:D1644"/>
    <mergeCell ref="F1644:G1644"/>
    <mergeCell ref="C1645:D1645"/>
    <mergeCell ref="F1645:G1645"/>
    <mergeCell ref="C1646:D1646"/>
    <mergeCell ref="F1646:G1646"/>
    <mergeCell ref="C1647:D1647"/>
    <mergeCell ref="F1647:G1647"/>
    <mergeCell ref="C1648:D1648"/>
    <mergeCell ref="F1648:G1648"/>
    <mergeCell ref="C1639:D1639"/>
    <mergeCell ref="F1639:G1639"/>
    <mergeCell ref="C1640:D1640"/>
    <mergeCell ref="F1640:G1640"/>
    <mergeCell ref="C1641:D1641"/>
    <mergeCell ref="F1641:G1641"/>
    <mergeCell ref="C1642:D1642"/>
    <mergeCell ref="F1642:G1642"/>
    <mergeCell ref="C1643:D1643"/>
    <mergeCell ref="F1643:G1643"/>
    <mergeCell ref="C1634:D1634"/>
    <mergeCell ref="F1634:G1634"/>
    <mergeCell ref="C1635:D1635"/>
    <mergeCell ref="F1635:G1635"/>
    <mergeCell ref="C1636:D1636"/>
    <mergeCell ref="F1636:G1636"/>
    <mergeCell ref="C1637:D1637"/>
    <mergeCell ref="F1637:G1637"/>
    <mergeCell ref="C1638:D1638"/>
    <mergeCell ref="F1638:G1638"/>
    <mergeCell ref="C1629:D1629"/>
    <mergeCell ref="F1629:G1629"/>
    <mergeCell ref="C1630:D1630"/>
    <mergeCell ref="F1630:G1630"/>
    <mergeCell ref="C1631:D1631"/>
    <mergeCell ref="F1631:G1631"/>
    <mergeCell ref="C1632:D1632"/>
    <mergeCell ref="F1632:G1632"/>
    <mergeCell ref="C1633:D1633"/>
    <mergeCell ref="F1633:G1633"/>
    <mergeCell ref="C1624:D1624"/>
    <mergeCell ref="F1624:G1624"/>
    <mergeCell ref="C1625:D1625"/>
    <mergeCell ref="F1625:G1625"/>
    <mergeCell ref="C1626:D1626"/>
    <mergeCell ref="F1626:G1626"/>
    <mergeCell ref="C1627:D1627"/>
    <mergeCell ref="F1627:G1627"/>
    <mergeCell ref="C1628:D1628"/>
    <mergeCell ref="F1628:G1628"/>
    <mergeCell ref="C1619:D1619"/>
    <mergeCell ref="F1619:G1619"/>
    <mergeCell ref="C1620:D1620"/>
    <mergeCell ref="F1620:G1620"/>
    <mergeCell ref="C1621:D1621"/>
    <mergeCell ref="F1621:G1621"/>
    <mergeCell ref="C1622:D1622"/>
    <mergeCell ref="F1622:G1622"/>
    <mergeCell ref="C1623:D1623"/>
    <mergeCell ref="F1623:G1623"/>
    <mergeCell ref="C1614:D1614"/>
    <mergeCell ref="F1614:G1614"/>
    <mergeCell ref="C1615:D1615"/>
    <mergeCell ref="F1615:G1615"/>
    <mergeCell ref="C1616:D1616"/>
    <mergeCell ref="F1616:G1616"/>
    <mergeCell ref="C1617:D1617"/>
    <mergeCell ref="F1617:G1617"/>
    <mergeCell ref="C1618:D1618"/>
    <mergeCell ref="F1618:G1618"/>
    <mergeCell ref="C1609:D1609"/>
    <mergeCell ref="F1609:G1609"/>
    <mergeCell ref="C1610:D1610"/>
    <mergeCell ref="F1610:G1610"/>
    <mergeCell ref="C1611:D1611"/>
    <mergeCell ref="F1611:G1611"/>
    <mergeCell ref="C1612:D1612"/>
    <mergeCell ref="F1612:G1612"/>
    <mergeCell ref="C1613:D1613"/>
    <mergeCell ref="F1613:G1613"/>
    <mergeCell ref="C1604:D1604"/>
    <mergeCell ref="F1604:G1604"/>
    <mergeCell ref="C1605:D1605"/>
    <mergeCell ref="F1605:G1605"/>
    <mergeCell ref="C1606:D1606"/>
    <mergeCell ref="F1606:G1606"/>
    <mergeCell ref="C1607:D1607"/>
    <mergeCell ref="F1607:G1607"/>
    <mergeCell ref="C1608:D1608"/>
    <mergeCell ref="F1608:G1608"/>
    <mergeCell ref="C1599:D1599"/>
    <mergeCell ref="F1599:G1599"/>
    <mergeCell ref="C1600:D1600"/>
    <mergeCell ref="F1600:G1600"/>
    <mergeCell ref="C1601:D1601"/>
    <mergeCell ref="F1601:G1601"/>
    <mergeCell ref="C1602:D1602"/>
    <mergeCell ref="F1602:G1602"/>
    <mergeCell ref="C1603:D1603"/>
    <mergeCell ref="F1603:G1603"/>
    <mergeCell ref="C1594:D1594"/>
    <mergeCell ref="F1594:G1594"/>
    <mergeCell ref="C1595:D1595"/>
    <mergeCell ref="F1595:G1595"/>
    <mergeCell ref="C1596:D1596"/>
    <mergeCell ref="F1596:G1596"/>
    <mergeCell ref="C1597:D1597"/>
    <mergeCell ref="F1597:G1597"/>
    <mergeCell ref="C1598:D1598"/>
    <mergeCell ref="F1598:G1598"/>
    <mergeCell ref="C1589:D1589"/>
    <mergeCell ref="F1589:G1589"/>
    <mergeCell ref="C1590:D1590"/>
    <mergeCell ref="F1590:G1590"/>
    <mergeCell ref="C1591:D1591"/>
    <mergeCell ref="F1591:G1591"/>
    <mergeCell ref="C1592:D1592"/>
    <mergeCell ref="F1592:G1592"/>
    <mergeCell ref="C1593:D1593"/>
    <mergeCell ref="F1593:G1593"/>
    <mergeCell ref="C1584:D1584"/>
    <mergeCell ref="F1584:G1584"/>
    <mergeCell ref="C1585:D1585"/>
    <mergeCell ref="F1585:G1585"/>
    <mergeCell ref="C1586:D1586"/>
    <mergeCell ref="F1586:G1586"/>
    <mergeCell ref="C1587:D1587"/>
    <mergeCell ref="F1587:G1587"/>
    <mergeCell ref="C1588:D1588"/>
    <mergeCell ref="F1588:G1588"/>
    <mergeCell ref="C1579:D1579"/>
    <mergeCell ref="F1579:G1579"/>
    <mergeCell ref="C1580:D1580"/>
    <mergeCell ref="F1580:G1580"/>
    <mergeCell ref="C1581:D1581"/>
    <mergeCell ref="F1581:G1581"/>
    <mergeCell ref="C1582:D1582"/>
    <mergeCell ref="F1582:G1582"/>
    <mergeCell ref="C1583:D1583"/>
    <mergeCell ref="F1583:G1583"/>
    <mergeCell ref="C1574:D1574"/>
    <mergeCell ref="F1574:G1574"/>
    <mergeCell ref="C1575:D1575"/>
    <mergeCell ref="F1575:G1575"/>
    <mergeCell ref="C1576:D1576"/>
    <mergeCell ref="F1576:G1576"/>
    <mergeCell ref="C1577:D1577"/>
    <mergeCell ref="F1577:G1577"/>
    <mergeCell ref="C1578:D1578"/>
    <mergeCell ref="F1578:G1578"/>
    <mergeCell ref="C1569:D1569"/>
    <mergeCell ref="F1569:G1569"/>
    <mergeCell ref="C1570:D1570"/>
    <mergeCell ref="F1570:G1570"/>
    <mergeCell ref="C1571:D1571"/>
    <mergeCell ref="F1571:G1571"/>
    <mergeCell ref="C1572:D1572"/>
    <mergeCell ref="F1572:G1572"/>
    <mergeCell ref="C1573:D1573"/>
    <mergeCell ref="F1573:G1573"/>
    <mergeCell ref="C1564:D1564"/>
    <mergeCell ref="F1564:G1564"/>
    <mergeCell ref="C1565:D1565"/>
    <mergeCell ref="F1565:G1565"/>
    <mergeCell ref="C1566:D1566"/>
    <mergeCell ref="F1566:G1566"/>
    <mergeCell ref="C1567:D1567"/>
    <mergeCell ref="F1567:G1567"/>
    <mergeCell ref="C1568:D1568"/>
    <mergeCell ref="F1568:G1568"/>
    <mergeCell ref="C1559:D1559"/>
    <mergeCell ref="F1559:G1559"/>
    <mergeCell ref="C1560:D1560"/>
    <mergeCell ref="F1560:G1560"/>
    <mergeCell ref="C1561:D1561"/>
    <mergeCell ref="F1561:G1561"/>
    <mergeCell ref="C1562:D1562"/>
    <mergeCell ref="F1562:G1562"/>
    <mergeCell ref="C1563:D1563"/>
    <mergeCell ref="F1563:G1563"/>
    <mergeCell ref="C1554:D1554"/>
    <mergeCell ref="F1554:G1554"/>
    <mergeCell ref="C1555:D1555"/>
    <mergeCell ref="F1555:G1555"/>
    <mergeCell ref="C1556:D1556"/>
    <mergeCell ref="F1556:G1556"/>
    <mergeCell ref="C1557:D1557"/>
    <mergeCell ref="F1557:G1557"/>
    <mergeCell ref="C1558:D1558"/>
    <mergeCell ref="F1558:G1558"/>
    <mergeCell ref="C1549:D1549"/>
    <mergeCell ref="F1549:G1549"/>
    <mergeCell ref="C1550:D1550"/>
    <mergeCell ref="F1550:G1550"/>
    <mergeCell ref="C1551:D1551"/>
    <mergeCell ref="F1551:G1551"/>
    <mergeCell ref="C1552:D1552"/>
    <mergeCell ref="F1552:G1552"/>
    <mergeCell ref="C1553:D1553"/>
    <mergeCell ref="F1553:G1553"/>
    <mergeCell ref="C1544:D1544"/>
    <mergeCell ref="F1544:G1544"/>
    <mergeCell ref="C1545:D1545"/>
    <mergeCell ref="F1545:G1545"/>
    <mergeCell ref="C1546:D1546"/>
    <mergeCell ref="F1546:G1546"/>
    <mergeCell ref="C1547:D1547"/>
    <mergeCell ref="F1547:G1547"/>
    <mergeCell ref="C1548:D1548"/>
    <mergeCell ref="F1548:G1548"/>
    <mergeCell ref="C1539:D1539"/>
    <mergeCell ref="F1539:G1539"/>
    <mergeCell ref="C1540:D1540"/>
    <mergeCell ref="F1540:G1540"/>
    <mergeCell ref="C1541:D1541"/>
    <mergeCell ref="F1541:G1541"/>
    <mergeCell ref="C1542:D1542"/>
    <mergeCell ref="F1542:G1542"/>
    <mergeCell ref="C1543:D1543"/>
    <mergeCell ref="F1543:G1543"/>
    <mergeCell ref="C1534:D1534"/>
    <mergeCell ref="F1534:G1534"/>
    <mergeCell ref="C1535:D1535"/>
    <mergeCell ref="F1535:G1535"/>
    <mergeCell ref="C1536:D1536"/>
    <mergeCell ref="F1536:G1536"/>
    <mergeCell ref="C1537:D1537"/>
    <mergeCell ref="F1537:G1537"/>
    <mergeCell ref="C1538:D1538"/>
    <mergeCell ref="F1538:G1538"/>
    <mergeCell ref="C1529:D1529"/>
    <mergeCell ref="F1529:G1529"/>
    <mergeCell ref="C1530:D1530"/>
    <mergeCell ref="F1530:G1530"/>
    <mergeCell ref="C1531:D1531"/>
    <mergeCell ref="F1531:G1531"/>
    <mergeCell ref="C1532:D1532"/>
    <mergeCell ref="F1532:G1532"/>
    <mergeCell ref="C1533:D1533"/>
    <mergeCell ref="F1533:G1533"/>
    <mergeCell ref="C1524:D1524"/>
    <mergeCell ref="F1524:G1524"/>
    <mergeCell ref="C1525:D1525"/>
    <mergeCell ref="F1525:G1525"/>
    <mergeCell ref="C1526:D1526"/>
    <mergeCell ref="F1526:G1526"/>
    <mergeCell ref="C1527:D1527"/>
    <mergeCell ref="F1527:G1527"/>
    <mergeCell ref="C1528:D1528"/>
    <mergeCell ref="F1528:G1528"/>
    <mergeCell ref="C1519:D1519"/>
    <mergeCell ref="F1519:G1519"/>
    <mergeCell ref="C1520:D1520"/>
    <mergeCell ref="F1520:G1520"/>
    <mergeCell ref="C1521:D1521"/>
    <mergeCell ref="F1521:G1521"/>
    <mergeCell ref="C1522:D1522"/>
    <mergeCell ref="F1522:G1522"/>
    <mergeCell ref="C1523:D1523"/>
    <mergeCell ref="F1523:G1523"/>
    <mergeCell ref="C1514:D1514"/>
    <mergeCell ref="F1514:G1514"/>
    <mergeCell ref="C1515:D1515"/>
    <mergeCell ref="F1515:G1515"/>
    <mergeCell ref="C1516:D1516"/>
    <mergeCell ref="F1516:G1516"/>
    <mergeCell ref="C1517:D1517"/>
    <mergeCell ref="F1517:G1517"/>
    <mergeCell ref="C1518:D1518"/>
    <mergeCell ref="F1518:G1518"/>
    <mergeCell ref="C1509:D1509"/>
    <mergeCell ref="F1509:G1509"/>
    <mergeCell ref="C1510:D1510"/>
    <mergeCell ref="F1510:G1510"/>
    <mergeCell ref="C1511:D1511"/>
    <mergeCell ref="F1511:G1511"/>
    <mergeCell ref="C1512:D1512"/>
    <mergeCell ref="F1512:G1512"/>
    <mergeCell ref="C1513:D1513"/>
    <mergeCell ref="F1513:G1513"/>
    <mergeCell ref="C1504:D1504"/>
    <mergeCell ref="F1504:G1504"/>
    <mergeCell ref="C1505:D1505"/>
    <mergeCell ref="F1505:G1505"/>
    <mergeCell ref="C1506:D1506"/>
    <mergeCell ref="F1506:G1506"/>
    <mergeCell ref="C1507:D1507"/>
    <mergeCell ref="F1507:G1507"/>
    <mergeCell ref="C1508:D1508"/>
    <mergeCell ref="F1508:G1508"/>
    <mergeCell ref="C1499:D1499"/>
    <mergeCell ref="F1499:G1499"/>
    <mergeCell ref="C1500:D1500"/>
    <mergeCell ref="F1500:G1500"/>
    <mergeCell ref="C1501:D1501"/>
    <mergeCell ref="F1501:G1501"/>
    <mergeCell ref="C1502:D1502"/>
    <mergeCell ref="F1502:G1502"/>
    <mergeCell ref="C1503:D1503"/>
    <mergeCell ref="F1503:G1503"/>
    <mergeCell ref="C1494:D1494"/>
    <mergeCell ref="F1494:G1494"/>
    <mergeCell ref="C1495:D1495"/>
    <mergeCell ref="F1495:G1495"/>
    <mergeCell ref="C1496:D1496"/>
    <mergeCell ref="F1496:G1496"/>
    <mergeCell ref="C1497:D1497"/>
    <mergeCell ref="F1497:G1497"/>
    <mergeCell ref="C1498:D1498"/>
    <mergeCell ref="F1498:G1498"/>
    <mergeCell ref="C1489:D1489"/>
    <mergeCell ref="F1489:G1489"/>
    <mergeCell ref="C1490:D1490"/>
    <mergeCell ref="F1490:G1490"/>
    <mergeCell ref="C1491:D1491"/>
    <mergeCell ref="F1491:G1491"/>
    <mergeCell ref="C1492:D1492"/>
    <mergeCell ref="F1492:G1492"/>
    <mergeCell ref="C1493:D1493"/>
    <mergeCell ref="F1493:G1493"/>
    <mergeCell ref="C1484:D1484"/>
    <mergeCell ref="F1484:G1484"/>
    <mergeCell ref="C1485:D1485"/>
    <mergeCell ref="F1485:G1485"/>
    <mergeCell ref="C1486:D1486"/>
    <mergeCell ref="F1486:G1486"/>
    <mergeCell ref="C1487:D1487"/>
    <mergeCell ref="F1487:G1487"/>
    <mergeCell ref="C1488:D1488"/>
    <mergeCell ref="F1488:G1488"/>
    <mergeCell ref="C1479:D1479"/>
    <mergeCell ref="F1479:G1479"/>
    <mergeCell ref="C1480:D1480"/>
    <mergeCell ref="F1480:G1480"/>
    <mergeCell ref="C1481:D1481"/>
    <mergeCell ref="F1481:G1481"/>
    <mergeCell ref="C1482:D1482"/>
    <mergeCell ref="F1482:G1482"/>
    <mergeCell ref="C1483:D1483"/>
    <mergeCell ref="F1483:G1483"/>
    <mergeCell ref="C1474:D1474"/>
    <mergeCell ref="F1474:G1474"/>
    <mergeCell ref="C1475:D1475"/>
    <mergeCell ref="F1475:G1475"/>
    <mergeCell ref="C1476:D1476"/>
    <mergeCell ref="F1476:G1476"/>
    <mergeCell ref="C1477:D1477"/>
    <mergeCell ref="F1477:G1477"/>
    <mergeCell ref="C1478:D1478"/>
    <mergeCell ref="F1478:G1478"/>
    <mergeCell ref="C1469:D1469"/>
    <mergeCell ref="F1469:G1469"/>
    <mergeCell ref="C1470:D1470"/>
    <mergeCell ref="F1470:G1470"/>
    <mergeCell ref="C1471:D1471"/>
    <mergeCell ref="F1471:G1471"/>
    <mergeCell ref="C1472:D1472"/>
    <mergeCell ref="F1472:G1472"/>
    <mergeCell ref="C1473:D1473"/>
    <mergeCell ref="F1473:G1473"/>
    <mergeCell ref="C1464:D1464"/>
    <mergeCell ref="F1464:G1464"/>
    <mergeCell ref="C1465:D1465"/>
    <mergeCell ref="F1465:G1465"/>
    <mergeCell ref="C1466:D1466"/>
    <mergeCell ref="F1466:G1466"/>
    <mergeCell ref="C1467:D1467"/>
    <mergeCell ref="F1467:G1467"/>
    <mergeCell ref="C1468:D1468"/>
    <mergeCell ref="F1468:G1468"/>
    <mergeCell ref="C1459:D1459"/>
    <mergeCell ref="F1459:G1459"/>
    <mergeCell ref="C1460:D1460"/>
    <mergeCell ref="F1460:G1460"/>
    <mergeCell ref="C1461:D1461"/>
    <mergeCell ref="F1461:G1461"/>
    <mergeCell ref="C1462:D1462"/>
    <mergeCell ref="F1462:G1462"/>
    <mergeCell ref="C1463:D1463"/>
    <mergeCell ref="F1463:G1463"/>
    <mergeCell ref="C1454:D1454"/>
    <mergeCell ref="F1454:G1454"/>
    <mergeCell ref="C1455:D1455"/>
    <mergeCell ref="F1455:G1455"/>
    <mergeCell ref="C1456:D1456"/>
    <mergeCell ref="F1456:G1456"/>
    <mergeCell ref="C1457:D1457"/>
    <mergeCell ref="F1457:G1457"/>
    <mergeCell ref="C1458:D1458"/>
    <mergeCell ref="F1458:G1458"/>
    <mergeCell ref="C1449:D1449"/>
    <mergeCell ref="F1449:G1449"/>
    <mergeCell ref="C1450:D1450"/>
    <mergeCell ref="F1450:G1450"/>
    <mergeCell ref="C1451:D1451"/>
    <mergeCell ref="F1451:G1451"/>
    <mergeCell ref="C1452:D1452"/>
    <mergeCell ref="F1452:G1452"/>
    <mergeCell ref="C1453:D1453"/>
    <mergeCell ref="F1453:G1453"/>
    <mergeCell ref="C1444:D1444"/>
    <mergeCell ref="F1444:G1444"/>
    <mergeCell ref="C1445:D1445"/>
    <mergeCell ref="F1445:G1445"/>
    <mergeCell ref="C1446:D1446"/>
    <mergeCell ref="F1446:G1446"/>
    <mergeCell ref="C1447:D1447"/>
    <mergeCell ref="F1447:G1447"/>
    <mergeCell ref="C1448:D1448"/>
    <mergeCell ref="F1448:G1448"/>
    <mergeCell ref="C1439:D1439"/>
    <mergeCell ref="F1439:G1439"/>
    <mergeCell ref="C1440:D1440"/>
    <mergeCell ref="F1440:G1440"/>
    <mergeCell ref="C1441:D1441"/>
    <mergeCell ref="F1441:G1441"/>
    <mergeCell ref="C1442:D1442"/>
    <mergeCell ref="F1442:G1442"/>
    <mergeCell ref="C1443:D1443"/>
    <mergeCell ref="F1443:G1443"/>
    <mergeCell ref="C1434:D1434"/>
    <mergeCell ref="F1434:G1434"/>
    <mergeCell ref="C1435:D1435"/>
    <mergeCell ref="F1435:G1435"/>
    <mergeCell ref="C1436:D1436"/>
    <mergeCell ref="F1436:G1436"/>
    <mergeCell ref="C1437:D1437"/>
    <mergeCell ref="F1437:G1437"/>
    <mergeCell ref="C1438:D1438"/>
    <mergeCell ref="F1438:G1438"/>
    <mergeCell ref="C1429:D1429"/>
    <mergeCell ref="F1429:G1429"/>
    <mergeCell ref="C1430:D1430"/>
    <mergeCell ref="F1430:G1430"/>
    <mergeCell ref="C1431:D1431"/>
    <mergeCell ref="F1431:G1431"/>
    <mergeCell ref="C1432:D1432"/>
    <mergeCell ref="F1432:G1432"/>
    <mergeCell ref="C1433:D1433"/>
    <mergeCell ref="F1433:G1433"/>
    <mergeCell ref="C1424:D1424"/>
    <mergeCell ref="F1424:G1424"/>
    <mergeCell ref="C1425:D1425"/>
    <mergeCell ref="F1425:G1425"/>
    <mergeCell ref="C1426:D1426"/>
    <mergeCell ref="F1426:G1426"/>
    <mergeCell ref="C1427:D1427"/>
    <mergeCell ref="F1427:G1427"/>
    <mergeCell ref="C1428:D1428"/>
    <mergeCell ref="F1428:G1428"/>
    <mergeCell ref="C1419:D1419"/>
    <mergeCell ref="F1419:G1419"/>
    <mergeCell ref="C1420:D1420"/>
    <mergeCell ref="F1420:G1420"/>
    <mergeCell ref="C1421:D1421"/>
    <mergeCell ref="F1421:G1421"/>
    <mergeCell ref="C1422:D1422"/>
    <mergeCell ref="F1422:G1422"/>
    <mergeCell ref="C1423:D1423"/>
    <mergeCell ref="F1423:G1423"/>
    <mergeCell ref="C1414:D1414"/>
    <mergeCell ref="F1414:G1414"/>
    <mergeCell ref="C1415:D1415"/>
    <mergeCell ref="F1415:G1415"/>
    <mergeCell ref="C1416:D1416"/>
    <mergeCell ref="F1416:G1416"/>
    <mergeCell ref="C1417:D1417"/>
    <mergeCell ref="F1417:G1417"/>
    <mergeCell ref="C1418:D1418"/>
    <mergeCell ref="F1418:G1418"/>
    <mergeCell ref="C1409:D1409"/>
    <mergeCell ref="F1409:G1409"/>
    <mergeCell ref="C1410:D1410"/>
    <mergeCell ref="F1410:G1410"/>
    <mergeCell ref="C1411:D1411"/>
    <mergeCell ref="F1411:G1411"/>
    <mergeCell ref="C1412:D1412"/>
    <mergeCell ref="F1412:G1412"/>
    <mergeCell ref="C1413:D1413"/>
    <mergeCell ref="F1413:G1413"/>
    <mergeCell ref="C1404:D1404"/>
    <mergeCell ref="F1404:G1404"/>
    <mergeCell ref="C1405:D1405"/>
    <mergeCell ref="F1405:G1405"/>
    <mergeCell ref="C1406:D1406"/>
    <mergeCell ref="F1406:G1406"/>
    <mergeCell ref="C1407:D1407"/>
    <mergeCell ref="F1407:G1407"/>
    <mergeCell ref="C1408:D1408"/>
    <mergeCell ref="F1408:G1408"/>
    <mergeCell ref="C1399:D1399"/>
    <mergeCell ref="F1399:G1399"/>
    <mergeCell ref="C1400:D1400"/>
    <mergeCell ref="F1400:G1400"/>
    <mergeCell ref="C1401:D1401"/>
    <mergeCell ref="F1401:G1401"/>
    <mergeCell ref="C1402:D1402"/>
    <mergeCell ref="F1402:G1402"/>
    <mergeCell ref="C1403:D1403"/>
    <mergeCell ref="F1403:G1403"/>
    <mergeCell ref="C1394:D1394"/>
    <mergeCell ref="F1394:G1394"/>
    <mergeCell ref="C1395:D1395"/>
    <mergeCell ref="F1395:G1395"/>
    <mergeCell ref="C1396:D1396"/>
    <mergeCell ref="F1396:G1396"/>
    <mergeCell ref="C1397:D1397"/>
    <mergeCell ref="F1397:G1397"/>
    <mergeCell ref="C1398:D1398"/>
    <mergeCell ref="F1398:G1398"/>
    <mergeCell ref="C1389:D1389"/>
    <mergeCell ref="F1389:G1389"/>
    <mergeCell ref="C1390:D1390"/>
    <mergeCell ref="F1390:G1390"/>
    <mergeCell ref="C1391:D1391"/>
    <mergeCell ref="F1391:G1391"/>
    <mergeCell ref="C1392:D1392"/>
    <mergeCell ref="F1392:G1392"/>
    <mergeCell ref="C1393:D1393"/>
    <mergeCell ref="F1393:G1393"/>
    <mergeCell ref="C1384:D1384"/>
    <mergeCell ref="F1384:G1384"/>
    <mergeCell ref="C1385:D1385"/>
    <mergeCell ref="F1385:G1385"/>
    <mergeCell ref="C1386:D1386"/>
    <mergeCell ref="F1386:G1386"/>
    <mergeCell ref="C1387:D1387"/>
    <mergeCell ref="F1387:G1387"/>
    <mergeCell ref="C1388:D1388"/>
    <mergeCell ref="F1388:G1388"/>
    <mergeCell ref="C1379:D1379"/>
    <mergeCell ref="F1379:G1379"/>
    <mergeCell ref="C1380:D1380"/>
    <mergeCell ref="F1380:G1380"/>
    <mergeCell ref="C1381:D1381"/>
    <mergeCell ref="F1381:G1381"/>
    <mergeCell ref="C1382:D1382"/>
    <mergeCell ref="F1382:G1382"/>
    <mergeCell ref="C1383:D1383"/>
    <mergeCell ref="F1383:G1383"/>
    <mergeCell ref="C1374:D1374"/>
    <mergeCell ref="F1374:G1374"/>
    <mergeCell ref="C1375:D1375"/>
    <mergeCell ref="F1375:G1375"/>
    <mergeCell ref="C1376:D1376"/>
    <mergeCell ref="F1376:G1376"/>
    <mergeCell ref="C1377:D1377"/>
    <mergeCell ref="F1377:G1377"/>
    <mergeCell ref="C1378:D1378"/>
    <mergeCell ref="F1378:G1378"/>
    <mergeCell ref="C1369:D1369"/>
    <mergeCell ref="F1369:G1369"/>
    <mergeCell ref="C1370:D1370"/>
    <mergeCell ref="F1370:G1370"/>
    <mergeCell ref="C1371:D1371"/>
    <mergeCell ref="F1371:G1371"/>
    <mergeCell ref="C1372:D1372"/>
    <mergeCell ref="F1372:G1372"/>
    <mergeCell ref="C1373:D1373"/>
    <mergeCell ref="F1373:G1373"/>
    <mergeCell ref="C1364:D1364"/>
    <mergeCell ref="F1364:G1364"/>
    <mergeCell ref="C1365:D1365"/>
    <mergeCell ref="F1365:G1365"/>
    <mergeCell ref="C1366:D1366"/>
    <mergeCell ref="F1366:G1366"/>
    <mergeCell ref="C1367:D1367"/>
    <mergeCell ref="F1367:G1367"/>
    <mergeCell ref="C1368:D1368"/>
    <mergeCell ref="F1368:G1368"/>
    <mergeCell ref="C1359:D1359"/>
    <mergeCell ref="F1359:G1359"/>
    <mergeCell ref="C1360:D1360"/>
    <mergeCell ref="F1360:G1360"/>
    <mergeCell ref="C1361:D1361"/>
    <mergeCell ref="F1361:G1361"/>
    <mergeCell ref="C1362:D1362"/>
    <mergeCell ref="F1362:G1362"/>
    <mergeCell ref="C1363:D1363"/>
    <mergeCell ref="F1363:G1363"/>
    <mergeCell ref="C1354:D1354"/>
    <mergeCell ref="F1354:G1354"/>
    <mergeCell ref="C1355:D1355"/>
    <mergeCell ref="F1355:G1355"/>
    <mergeCell ref="C1356:D1356"/>
    <mergeCell ref="F1356:G1356"/>
    <mergeCell ref="C1357:D1357"/>
    <mergeCell ref="F1357:G1357"/>
    <mergeCell ref="C1358:D1358"/>
    <mergeCell ref="F1358:G1358"/>
    <mergeCell ref="C1349:D1349"/>
    <mergeCell ref="F1349:G1349"/>
    <mergeCell ref="C1350:D1350"/>
    <mergeCell ref="F1350:G1350"/>
    <mergeCell ref="C1351:D1351"/>
    <mergeCell ref="F1351:G1351"/>
    <mergeCell ref="C1352:D1352"/>
    <mergeCell ref="F1352:G1352"/>
    <mergeCell ref="C1353:D1353"/>
    <mergeCell ref="F1353:G1353"/>
    <mergeCell ref="C1344:D1344"/>
    <mergeCell ref="F1344:G1344"/>
    <mergeCell ref="C1345:D1345"/>
    <mergeCell ref="F1345:G1345"/>
    <mergeCell ref="C1346:D1346"/>
    <mergeCell ref="F1346:G1346"/>
    <mergeCell ref="C1347:D1347"/>
    <mergeCell ref="F1347:G1347"/>
    <mergeCell ref="C1348:D1348"/>
    <mergeCell ref="F1348:G1348"/>
    <mergeCell ref="C1339:D1339"/>
    <mergeCell ref="F1339:G1339"/>
    <mergeCell ref="C1340:D1340"/>
    <mergeCell ref="F1340:G1340"/>
    <mergeCell ref="C1341:D1341"/>
    <mergeCell ref="F1341:G1341"/>
    <mergeCell ref="C1342:D1342"/>
    <mergeCell ref="F1342:G1342"/>
    <mergeCell ref="C1343:D1343"/>
    <mergeCell ref="F1343:G1343"/>
    <mergeCell ref="C1334:D1334"/>
    <mergeCell ref="F1334:G1334"/>
    <mergeCell ref="C1335:D1335"/>
    <mergeCell ref="F1335:G1335"/>
    <mergeCell ref="C1336:D1336"/>
    <mergeCell ref="F1336:G1336"/>
    <mergeCell ref="C1337:D1337"/>
    <mergeCell ref="F1337:G1337"/>
    <mergeCell ref="C1338:D1338"/>
    <mergeCell ref="F1338:G1338"/>
    <mergeCell ref="C1329:D1329"/>
    <mergeCell ref="F1329:G1329"/>
    <mergeCell ref="C1330:D1330"/>
    <mergeCell ref="F1330:G1330"/>
    <mergeCell ref="C1331:D1331"/>
    <mergeCell ref="F1331:G1331"/>
    <mergeCell ref="C1332:D1332"/>
    <mergeCell ref="F1332:G1332"/>
    <mergeCell ref="C1333:D1333"/>
    <mergeCell ref="F1333:G1333"/>
    <mergeCell ref="C1324:D1324"/>
    <mergeCell ref="F1324:G1324"/>
    <mergeCell ref="C1325:D1325"/>
    <mergeCell ref="F1325:G1325"/>
    <mergeCell ref="C1326:D1326"/>
    <mergeCell ref="F1326:G1326"/>
    <mergeCell ref="C1327:D1327"/>
    <mergeCell ref="F1327:G1327"/>
    <mergeCell ref="C1328:D1328"/>
    <mergeCell ref="F1328:G1328"/>
    <mergeCell ref="C1319:D1319"/>
    <mergeCell ref="F1319:G1319"/>
    <mergeCell ref="C1320:D1320"/>
    <mergeCell ref="F1320:G1320"/>
    <mergeCell ref="C1321:D1321"/>
    <mergeCell ref="F1321:G1321"/>
    <mergeCell ref="C1322:D1322"/>
    <mergeCell ref="F1322:G1322"/>
    <mergeCell ref="C1323:D1323"/>
    <mergeCell ref="F1323:G1323"/>
    <mergeCell ref="C1314:D1314"/>
    <mergeCell ref="F1314:G1314"/>
    <mergeCell ref="C1315:D1315"/>
    <mergeCell ref="F1315:G1315"/>
    <mergeCell ref="C1316:D1316"/>
    <mergeCell ref="F1316:G1316"/>
    <mergeCell ref="C1317:D1317"/>
    <mergeCell ref="F1317:G1317"/>
    <mergeCell ref="C1318:D1318"/>
    <mergeCell ref="F1318:G1318"/>
    <mergeCell ref="C1309:D1309"/>
    <mergeCell ref="F1309:G1309"/>
    <mergeCell ref="C1310:D1310"/>
    <mergeCell ref="F1310:G1310"/>
    <mergeCell ref="C1311:D1311"/>
    <mergeCell ref="F1311:G1311"/>
    <mergeCell ref="C1312:D1312"/>
    <mergeCell ref="F1312:G1312"/>
    <mergeCell ref="C1313:D1313"/>
    <mergeCell ref="F1313:G1313"/>
    <mergeCell ref="C1304:D1304"/>
    <mergeCell ref="F1304:G1304"/>
    <mergeCell ref="C1305:D1305"/>
    <mergeCell ref="F1305:G1305"/>
    <mergeCell ref="C1306:D1306"/>
    <mergeCell ref="F1306:G1306"/>
    <mergeCell ref="C1307:D1307"/>
    <mergeCell ref="F1307:G1307"/>
    <mergeCell ref="C1308:D1308"/>
    <mergeCell ref="F1308:G1308"/>
    <mergeCell ref="C1299:D1299"/>
    <mergeCell ref="F1299:G1299"/>
    <mergeCell ref="C1300:D1300"/>
    <mergeCell ref="F1300:G1300"/>
    <mergeCell ref="C1301:D1301"/>
    <mergeCell ref="F1301:G1301"/>
    <mergeCell ref="C1302:D1302"/>
    <mergeCell ref="F1302:G1302"/>
    <mergeCell ref="C1303:D1303"/>
    <mergeCell ref="F1303:G1303"/>
    <mergeCell ref="C1294:D1294"/>
    <mergeCell ref="F1294:G1294"/>
    <mergeCell ref="C1295:D1295"/>
    <mergeCell ref="F1295:G1295"/>
    <mergeCell ref="C1296:D1296"/>
    <mergeCell ref="F1296:G1296"/>
    <mergeCell ref="C1297:D1297"/>
    <mergeCell ref="F1297:G1297"/>
    <mergeCell ref="C1298:D1298"/>
    <mergeCell ref="F1298:G1298"/>
    <mergeCell ref="C1289:D1289"/>
    <mergeCell ref="F1289:G1289"/>
    <mergeCell ref="C1290:D1290"/>
    <mergeCell ref="F1290:G1290"/>
    <mergeCell ref="C1291:D1291"/>
    <mergeCell ref="F1291:G1291"/>
    <mergeCell ref="C1292:D1292"/>
    <mergeCell ref="F1292:G1292"/>
    <mergeCell ref="C1293:D1293"/>
    <mergeCell ref="F1293:G1293"/>
    <mergeCell ref="C1284:D1284"/>
    <mergeCell ref="F1284:G1284"/>
    <mergeCell ref="C1285:D1285"/>
    <mergeCell ref="F1285:G1285"/>
    <mergeCell ref="C1286:D1286"/>
    <mergeCell ref="F1286:G1286"/>
    <mergeCell ref="C1287:D1287"/>
    <mergeCell ref="F1287:G1287"/>
    <mergeCell ref="C1288:D1288"/>
    <mergeCell ref="F1288:G1288"/>
    <mergeCell ref="C1279:D1279"/>
    <mergeCell ref="F1279:G1279"/>
    <mergeCell ref="C1280:D1280"/>
    <mergeCell ref="F1280:G1280"/>
    <mergeCell ref="C1281:D1281"/>
    <mergeCell ref="F1281:G1281"/>
    <mergeCell ref="C1282:D1282"/>
    <mergeCell ref="F1282:G1282"/>
    <mergeCell ref="C1283:D1283"/>
    <mergeCell ref="F1283:G1283"/>
    <mergeCell ref="C1274:D1274"/>
    <mergeCell ref="F1274:G1274"/>
    <mergeCell ref="C1275:D1275"/>
    <mergeCell ref="F1275:G1275"/>
    <mergeCell ref="C1276:D1276"/>
    <mergeCell ref="F1276:G1276"/>
    <mergeCell ref="C1277:D1277"/>
    <mergeCell ref="F1277:G1277"/>
    <mergeCell ref="C1278:D1278"/>
    <mergeCell ref="F1278:G1278"/>
    <mergeCell ref="C1269:D1269"/>
    <mergeCell ref="F1269:G1269"/>
    <mergeCell ref="C1270:D1270"/>
    <mergeCell ref="F1270:G1270"/>
    <mergeCell ref="C1271:D1271"/>
    <mergeCell ref="F1271:G1271"/>
    <mergeCell ref="C1272:D1272"/>
    <mergeCell ref="F1272:G1272"/>
    <mergeCell ref="C1273:D1273"/>
    <mergeCell ref="F1273:G1273"/>
    <mergeCell ref="C1264:D1264"/>
    <mergeCell ref="F1264:G1264"/>
    <mergeCell ref="C1265:D1265"/>
    <mergeCell ref="F1265:G1265"/>
    <mergeCell ref="C1266:D1266"/>
    <mergeCell ref="F1266:G1266"/>
    <mergeCell ref="C1267:D1267"/>
    <mergeCell ref="F1267:G1267"/>
    <mergeCell ref="C1268:D1268"/>
    <mergeCell ref="F1268:G1268"/>
    <mergeCell ref="C1259:D1259"/>
    <mergeCell ref="F1259:G1259"/>
    <mergeCell ref="C1260:D1260"/>
    <mergeCell ref="F1260:G1260"/>
    <mergeCell ref="C1261:D1261"/>
    <mergeCell ref="F1261:G1261"/>
    <mergeCell ref="C1262:D1262"/>
    <mergeCell ref="F1262:G1262"/>
    <mergeCell ref="C1263:D1263"/>
    <mergeCell ref="F1263:G1263"/>
    <mergeCell ref="C1254:D1254"/>
    <mergeCell ref="F1254:G1254"/>
    <mergeCell ref="C1255:D1255"/>
    <mergeCell ref="F1255:G1255"/>
    <mergeCell ref="C1256:D1256"/>
    <mergeCell ref="F1256:G1256"/>
    <mergeCell ref="C1257:D1257"/>
    <mergeCell ref="F1257:G1257"/>
    <mergeCell ref="C1258:D1258"/>
    <mergeCell ref="F1258:G1258"/>
    <mergeCell ref="C1249:D1249"/>
    <mergeCell ref="F1249:G1249"/>
    <mergeCell ref="C1250:D1250"/>
    <mergeCell ref="F1250:G1250"/>
    <mergeCell ref="C1251:D1251"/>
    <mergeCell ref="F1251:G1251"/>
    <mergeCell ref="C1252:D1252"/>
    <mergeCell ref="F1252:G1252"/>
    <mergeCell ref="C1253:D1253"/>
    <mergeCell ref="F1253:G1253"/>
    <mergeCell ref="C1244:D1244"/>
    <mergeCell ref="F1244:G1244"/>
    <mergeCell ref="C1245:D1245"/>
    <mergeCell ref="F1245:G1245"/>
    <mergeCell ref="C1246:D1246"/>
    <mergeCell ref="F1246:G1246"/>
    <mergeCell ref="C1247:D1247"/>
    <mergeCell ref="F1247:G1247"/>
    <mergeCell ref="C1248:D1248"/>
    <mergeCell ref="F1248:G1248"/>
    <mergeCell ref="C1239:D1239"/>
    <mergeCell ref="F1239:G1239"/>
    <mergeCell ref="C1240:D1240"/>
    <mergeCell ref="F1240:G1240"/>
    <mergeCell ref="C1241:D1241"/>
    <mergeCell ref="F1241:G1241"/>
    <mergeCell ref="C1242:D1242"/>
    <mergeCell ref="F1242:G1242"/>
    <mergeCell ref="C1243:D1243"/>
    <mergeCell ref="F1243:G1243"/>
    <mergeCell ref="C1234:D1234"/>
    <mergeCell ref="F1234:G1234"/>
    <mergeCell ref="C1235:D1235"/>
    <mergeCell ref="F1235:G1235"/>
    <mergeCell ref="C1236:D1236"/>
    <mergeCell ref="F1236:G1236"/>
    <mergeCell ref="C1237:D1237"/>
    <mergeCell ref="F1237:G1237"/>
    <mergeCell ref="C1238:D1238"/>
    <mergeCell ref="F1238:G1238"/>
    <mergeCell ref="C1229:D1229"/>
    <mergeCell ref="F1229:G1229"/>
    <mergeCell ref="C1230:D1230"/>
    <mergeCell ref="F1230:G1230"/>
    <mergeCell ref="C1231:D1231"/>
    <mergeCell ref="F1231:G1231"/>
    <mergeCell ref="C1232:D1232"/>
    <mergeCell ref="F1232:G1232"/>
    <mergeCell ref="C1233:D1233"/>
    <mergeCell ref="F1233:G1233"/>
    <mergeCell ref="C1224:D1224"/>
    <mergeCell ref="F1224:G1224"/>
    <mergeCell ref="C1225:D1225"/>
    <mergeCell ref="F1225:G1225"/>
    <mergeCell ref="C1226:D1226"/>
    <mergeCell ref="F1226:G1226"/>
    <mergeCell ref="C1227:D1227"/>
    <mergeCell ref="F1227:G1227"/>
    <mergeCell ref="C1228:D1228"/>
    <mergeCell ref="F1228:G1228"/>
    <mergeCell ref="C1219:D1219"/>
    <mergeCell ref="F1219:G1219"/>
    <mergeCell ref="C1220:D1220"/>
    <mergeCell ref="F1220:G1220"/>
    <mergeCell ref="C1221:D1221"/>
    <mergeCell ref="F1221:G1221"/>
    <mergeCell ref="C1222:D1222"/>
    <mergeCell ref="F1222:G1222"/>
    <mergeCell ref="C1223:D1223"/>
    <mergeCell ref="F1223:G1223"/>
    <mergeCell ref="C1214:D1214"/>
    <mergeCell ref="F1214:G1214"/>
    <mergeCell ref="C1215:D1215"/>
    <mergeCell ref="F1215:G1215"/>
    <mergeCell ref="C1216:D1216"/>
    <mergeCell ref="F1216:G1216"/>
    <mergeCell ref="C1217:D1217"/>
    <mergeCell ref="F1217:G1217"/>
    <mergeCell ref="C1218:D1218"/>
    <mergeCell ref="F1218:G1218"/>
    <mergeCell ref="C1209:D1209"/>
    <mergeCell ref="F1209:G1209"/>
    <mergeCell ref="C1210:D1210"/>
    <mergeCell ref="F1210:G1210"/>
    <mergeCell ref="C1211:D1211"/>
    <mergeCell ref="F1211:G1211"/>
    <mergeCell ref="C1212:D1212"/>
    <mergeCell ref="F1212:G1212"/>
    <mergeCell ref="C1213:D1213"/>
    <mergeCell ref="F1213:G1213"/>
    <mergeCell ref="C1204:D1204"/>
    <mergeCell ref="F1204:G1204"/>
    <mergeCell ref="C1205:D1205"/>
    <mergeCell ref="F1205:G1205"/>
    <mergeCell ref="C1206:D1206"/>
    <mergeCell ref="F1206:G1206"/>
    <mergeCell ref="C1207:D1207"/>
    <mergeCell ref="F1207:G1207"/>
    <mergeCell ref="C1208:D1208"/>
    <mergeCell ref="F1208:G1208"/>
    <mergeCell ref="C1199:D1199"/>
    <mergeCell ref="F1199:G1199"/>
    <mergeCell ref="C1200:D1200"/>
    <mergeCell ref="F1200:G1200"/>
    <mergeCell ref="C1201:D1201"/>
    <mergeCell ref="F1201:G1201"/>
    <mergeCell ref="C1202:D1202"/>
    <mergeCell ref="F1202:G1202"/>
    <mergeCell ref="C1203:D1203"/>
    <mergeCell ref="F1203:G1203"/>
    <mergeCell ref="C1194:D1194"/>
    <mergeCell ref="F1194:G1194"/>
    <mergeCell ref="C1195:D1195"/>
    <mergeCell ref="F1195:G1195"/>
    <mergeCell ref="C1196:D1196"/>
    <mergeCell ref="F1196:G1196"/>
    <mergeCell ref="C1197:D1197"/>
    <mergeCell ref="F1197:G1197"/>
    <mergeCell ref="C1198:D1198"/>
    <mergeCell ref="F1198:G1198"/>
    <mergeCell ref="C1189:D1189"/>
    <mergeCell ref="F1189:G1189"/>
    <mergeCell ref="C1190:D1190"/>
    <mergeCell ref="F1190:G1190"/>
    <mergeCell ref="C1191:D1191"/>
    <mergeCell ref="F1191:G1191"/>
    <mergeCell ref="C1192:D1192"/>
    <mergeCell ref="F1192:G1192"/>
    <mergeCell ref="C1193:D1193"/>
    <mergeCell ref="F1193:G1193"/>
    <mergeCell ref="C1184:D1184"/>
    <mergeCell ref="F1184:G1184"/>
    <mergeCell ref="C1185:D1185"/>
    <mergeCell ref="F1185:G1185"/>
    <mergeCell ref="C1186:D1186"/>
    <mergeCell ref="F1186:G1186"/>
    <mergeCell ref="C1187:D1187"/>
    <mergeCell ref="F1187:G1187"/>
    <mergeCell ref="C1188:D1188"/>
    <mergeCell ref="F1188:G1188"/>
    <mergeCell ref="C1179:D1179"/>
    <mergeCell ref="F1179:G1179"/>
    <mergeCell ref="C1180:D1180"/>
    <mergeCell ref="F1180:G1180"/>
    <mergeCell ref="C1181:D1181"/>
    <mergeCell ref="F1181:G1181"/>
    <mergeCell ref="C1182:D1182"/>
    <mergeCell ref="F1182:G1182"/>
    <mergeCell ref="C1183:D1183"/>
    <mergeCell ref="F1183:G1183"/>
    <mergeCell ref="C1174:D1174"/>
    <mergeCell ref="F1174:G1174"/>
    <mergeCell ref="C1175:D1175"/>
    <mergeCell ref="F1175:G1175"/>
    <mergeCell ref="C1176:D1176"/>
    <mergeCell ref="F1176:G1176"/>
    <mergeCell ref="C1177:D1177"/>
    <mergeCell ref="F1177:G1177"/>
    <mergeCell ref="C1178:D1178"/>
    <mergeCell ref="F1178:G1178"/>
    <mergeCell ref="C1169:D1169"/>
    <mergeCell ref="F1169:G1169"/>
    <mergeCell ref="C1170:D1170"/>
    <mergeCell ref="F1170:G1170"/>
    <mergeCell ref="C1171:D1171"/>
    <mergeCell ref="F1171:G1171"/>
    <mergeCell ref="C1172:D1172"/>
    <mergeCell ref="F1172:G1172"/>
    <mergeCell ref="C1173:D1173"/>
    <mergeCell ref="F1173:G1173"/>
    <mergeCell ref="C1164:D1164"/>
    <mergeCell ref="F1164:G1164"/>
    <mergeCell ref="C1165:D1165"/>
    <mergeCell ref="F1165:G1165"/>
    <mergeCell ref="C1166:D1166"/>
    <mergeCell ref="F1166:G1166"/>
    <mergeCell ref="C1167:D1167"/>
    <mergeCell ref="F1167:G1167"/>
    <mergeCell ref="C1168:D1168"/>
    <mergeCell ref="F1168:G1168"/>
    <mergeCell ref="C1159:D1159"/>
    <mergeCell ref="F1159:G1159"/>
    <mergeCell ref="C1160:D1160"/>
    <mergeCell ref="F1160:G1160"/>
    <mergeCell ref="C1161:D1161"/>
    <mergeCell ref="F1161:G1161"/>
    <mergeCell ref="C1162:D1162"/>
    <mergeCell ref="F1162:G1162"/>
    <mergeCell ref="C1163:D1163"/>
    <mergeCell ref="F1163:G1163"/>
    <mergeCell ref="C1154:D1154"/>
    <mergeCell ref="F1154:G1154"/>
    <mergeCell ref="C1155:D1155"/>
    <mergeCell ref="F1155:G1155"/>
    <mergeCell ref="C1156:D1156"/>
    <mergeCell ref="F1156:G1156"/>
    <mergeCell ref="C1157:D1157"/>
    <mergeCell ref="F1157:G1157"/>
    <mergeCell ref="C1158:D1158"/>
    <mergeCell ref="F1158:G1158"/>
    <mergeCell ref="C1149:D1149"/>
    <mergeCell ref="F1149:G1149"/>
    <mergeCell ref="C1150:D1150"/>
    <mergeCell ref="F1150:G1150"/>
    <mergeCell ref="C1151:D1151"/>
    <mergeCell ref="F1151:G1151"/>
    <mergeCell ref="C1152:D1152"/>
    <mergeCell ref="F1152:G1152"/>
    <mergeCell ref="C1153:D1153"/>
    <mergeCell ref="F1153:G1153"/>
    <mergeCell ref="C1144:D1144"/>
    <mergeCell ref="F1144:G1144"/>
    <mergeCell ref="C1145:D1145"/>
    <mergeCell ref="F1145:G1145"/>
    <mergeCell ref="C1146:D1146"/>
    <mergeCell ref="F1146:G1146"/>
    <mergeCell ref="C1147:D1147"/>
    <mergeCell ref="F1147:G1147"/>
    <mergeCell ref="C1148:D1148"/>
    <mergeCell ref="F1148:G1148"/>
    <mergeCell ref="C1139:D1139"/>
    <mergeCell ref="F1139:G1139"/>
    <mergeCell ref="C1140:D1140"/>
    <mergeCell ref="F1140:G1140"/>
    <mergeCell ref="C1141:D1141"/>
    <mergeCell ref="F1141:G1141"/>
    <mergeCell ref="C1142:D1142"/>
    <mergeCell ref="F1142:G1142"/>
    <mergeCell ref="C1143:D1143"/>
    <mergeCell ref="F1143:G1143"/>
    <mergeCell ref="C1134:D1134"/>
    <mergeCell ref="F1134:G1134"/>
    <mergeCell ref="C1135:D1135"/>
    <mergeCell ref="F1135:G1135"/>
    <mergeCell ref="C1136:D1136"/>
    <mergeCell ref="F1136:G1136"/>
    <mergeCell ref="C1137:D1137"/>
    <mergeCell ref="F1137:G1137"/>
    <mergeCell ref="C1138:D1138"/>
    <mergeCell ref="F1138:G1138"/>
    <mergeCell ref="C1129:D1129"/>
    <mergeCell ref="F1129:G1129"/>
    <mergeCell ref="C1130:D1130"/>
    <mergeCell ref="F1130:G1130"/>
    <mergeCell ref="C1131:D1131"/>
    <mergeCell ref="F1131:G1131"/>
    <mergeCell ref="C1132:D1132"/>
    <mergeCell ref="F1132:G1132"/>
    <mergeCell ref="C1133:D1133"/>
    <mergeCell ref="F1133:G1133"/>
    <mergeCell ref="C1124:D1124"/>
    <mergeCell ref="F1124:G1124"/>
    <mergeCell ref="C1125:D1125"/>
    <mergeCell ref="F1125:G1125"/>
    <mergeCell ref="C1126:D1126"/>
    <mergeCell ref="F1126:G1126"/>
    <mergeCell ref="C1127:D1127"/>
    <mergeCell ref="F1127:G1127"/>
    <mergeCell ref="C1128:D1128"/>
    <mergeCell ref="F1128:G1128"/>
    <mergeCell ref="C1119:D1119"/>
    <mergeCell ref="F1119:G1119"/>
    <mergeCell ref="C1120:D1120"/>
    <mergeCell ref="F1120:G1120"/>
    <mergeCell ref="C1121:D1121"/>
    <mergeCell ref="F1121:G1121"/>
    <mergeCell ref="C1122:D1122"/>
    <mergeCell ref="F1122:G1122"/>
    <mergeCell ref="C1123:D1123"/>
    <mergeCell ref="F1123:G1123"/>
    <mergeCell ref="C1114:D1114"/>
    <mergeCell ref="F1114:G1114"/>
    <mergeCell ref="C1115:D1115"/>
    <mergeCell ref="F1115:G1115"/>
    <mergeCell ref="C1116:D1116"/>
    <mergeCell ref="F1116:G1116"/>
    <mergeCell ref="C1117:D1117"/>
    <mergeCell ref="F1117:G1117"/>
    <mergeCell ref="C1118:D1118"/>
    <mergeCell ref="F1118:G1118"/>
    <mergeCell ref="C1109:D1109"/>
    <mergeCell ref="F1109:G1109"/>
    <mergeCell ref="C1110:D1110"/>
    <mergeCell ref="F1110:G1110"/>
    <mergeCell ref="C1111:D1111"/>
    <mergeCell ref="F1111:G1111"/>
    <mergeCell ref="C1112:D1112"/>
    <mergeCell ref="F1112:G1112"/>
    <mergeCell ref="C1113:D1113"/>
    <mergeCell ref="F1113:G1113"/>
    <mergeCell ref="C1104:D1104"/>
    <mergeCell ref="F1104:G1104"/>
    <mergeCell ref="C1105:D1105"/>
    <mergeCell ref="F1105:G1105"/>
    <mergeCell ref="C1106:D1106"/>
    <mergeCell ref="F1106:G1106"/>
    <mergeCell ref="C1107:D1107"/>
    <mergeCell ref="F1107:G1107"/>
    <mergeCell ref="C1108:D1108"/>
    <mergeCell ref="F1108:G1108"/>
    <mergeCell ref="C1099:D1099"/>
    <mergeCell ref="F1099:G1099"/>
    <mergeCell ref="C1100:D1100"/>
    <mergeCell ref="F1100:G1100"/>
    <mergeCell ref="C1101:D1101"/>
    <mergeCell ref="F1101:G1101"/>
    <mergeCell ref="C1102:D1102"/>
    <mergeCell ref="F1102:G1102"/>
    <mergeCell ref="C1103:D1103"/>
    <mergeCell ref="F1103:G1103"/>
    <mergeCell ref="C1094:D1094"/>
    <mergeCell ref="F1094:G1094"/>
    <mergeCell ref="C1095:D1095"/>
    <mergeCell ref="F1095:G1095"/>
    <mergeCell ref="C1096:D1096"/>
    <mergeCell ref="F1096:G1096"/>
    <mergeCell ref="C1097:D1097"/>
    <mergeCell ref="F1097:G1097"/>
    <mergeCell ref="C1098:D1098"/>
    <mergeCell ref="F1098:G1098"/>
    <mergeCell ref="C1089:D1089"/>
    <mergeCell ref="F1089:G1089"/>
    <mergeCell ref="C1090:D1090"/>
    <mergeCell ref="F1090:G1090"/>
    <mergeCell ref="C1091:D1091"/>
    <mergeCell ref="F1091:G1091"/>
    <mergeCell ref="C1092:D1092"/>
    <mergeCell ref="F1092:G1092"/>
    <mergeCell ref="C1093:D1093"/>
    <mergeCell ref="F1093:G1093"/>
    <mergeCell ref="C1084:D1084"/>
    <mergeCell ref="F1084:G1084"/>
    <mergeCell ref="C1085:D1085"/>
    <mergeCell ref="F1085:G1085"/>
    <mergeCell ref="C1086:D1086"/>
    <mergeCell ref="F1086:G1086"/>
    <mergeCell ref="C1087:D1087"/>
    <mergeCell ref="F1087:G1087"/>
    <mergeCell ref="C1088:D1088"/>
    <mergeCell ref="F1088:G1088"/>
    <mergeCell ref="C1079:D1079"/>
    <mergeCell ref="F1079:G1079"/>
    <mergeCell ref="C1080:D1080"/>
    <mergeCell ref="F1080:G1080"/>
    <mergeCell ref="C1081:D1081"/>
    <mergeCell ref="F1081:G1081"/>
    <mergeCell ref="C1082:D1082"/>
    <mergeCell ref="F1082:G1082"/>
    <mergeCell ref="C1083:D1083"/>
    <mergeCell ref="F1083:G1083"/>
    <mergeCell ref="C1074:D1074"/>
    <mergeCell ref="F1074:G1074"/>
    <mergeCell ref="C1075:D1075"/>
    <mergeCell ref="F1075:G1075"/>
    <mergeCell ref="C1076:D1076"/>
    <mergeCell ref="F1076:G1076"/>
    <mergeCell ref="C1077:D1077"/>
    <mergeCell ref="F1077:G1077"/>
    <mergeCell ref="C1078:D1078"/>
    <mergeCell ref="F1078:G1078"/>
    <mergeCell ref="C1069:D1069"/>
    <mergeCell ref="F1069:G1069"/>
    <mergeCell ref="C1070:D1070"/>
    <mergeCell ref="F1070:G1070"/>
    <mergeCell ref="C1071:D1071"/>
    <mergeCell ref="F1071:G1071"/>
    <mergeCell ref="C1072:D1072"/>
    <mergeCell ref="F1072:G1072"/>
    <mergeCell ref="C1073:D1073"/>
    <mergeCell ref="F1073:G1073"/>
    <mergeCell ref="C1064:D1064"/>
    <mergeCell ref="F1064:G1064"/>
    <mergeCell ref="C1065:D1065"/>
    <mergeCell ref="F1065:G1065"/>
    <mergeCell ref="C1066:D1066"/>
    <mergeCell ref="F1066:G1066"/>
    <mergeCell ref="C1067:D1067"/>
    <mergeCell ref="F1067:G1067"/>
    <mergeCell ref="C1068:D1068"/>
    <mergeCell ref="F1068:G1068"/>
    <mergeCell ref="C1059:D1059"/>
    <mergeCell ref="F1059:G1059"/>
    <mergeCell ref="C1060:D1060"/>
    <mergeCell ref="F1060:G1060"/>
    <mergeCell ref="C1061:D1061"/>
    <mergeCell ref="F1061:G1061"/>
    <mergeCell ref="C1062:D1062"/>
    <mergeCell ref="F1062:G1062"/>
    <mergeCell ref="C1063:D1063"/>
    <mergeCell ref="F1063:G1063"/>
    <mergeCell ref="C1054:D1054"/>
    <mergeCell ref="F1054:G1054"/>
    <mergeCell ref="C1055:D1055"/>
    <mergeCell ref="F1055:G1055"/>
    <mergeCell ref="C1056:D1056"/>
    <mergeCell ref="F1056:G1056"/>
    <mergeCell ref="C1057:D1057"/>
    <mergeCell ref="F1057:G1057"/>
    <mergeCell ref="C1058:D1058"/>
    <mergeCell ref="F1058:G1058"/>
    <mergeCell ref="C1049:D1049"/>
    <mergeCell ref="F1049:G1049"/>
    <mergeCell ref="C1050:D1050"/>
    <mergeCell ref="F1050:G1050"/>
    <mergeCell ref="C1051:D1051"/>
    <mergeCell ref="F1051:G1051"/>
    <mergeCell ref="C1052:D1052"/>
    <mergeCell ref="F1052:G1052"/>
    <mergeCell ref="C1053:D1053"/>
    <mergeCell ref="F1053:G1053"/>
    <mergeCell ref="C1044:D1044"/>
    <mergeCell ref="F1044:G1044"/>
    <mergeCell ref="C1045:D1045"/>
    <mergeCell ref="F1045:G1045"/>
    <mergeCell ref="C1046:D1046"/>
    <mergeCell ref="F1046:G1046"/>
    <mergeCell ref="C1047:D1047"/>
    <mergeCell ref="F1047:G1047"/>
    <mergeCell ref="C1048:D1048"/>
    <mergeCell ref="F1048:G1048"/>
    <mergeCell ref="C1039:D1039"/>
    <mergeCell ref="F1039:G1039"/>
    <mergeCell ref="C1040:D1040"/>
    <mergeCell ref="F1040:G1040"/>
    <mergeCell ref="C1041:D1041"/>
    <mergeCell ref="F1041:G1041"/>
    <mergeCell ref="C1042:D1042"/>
    <mergeCell ref="F1042:G1042"/>
    <mergeCell ref="C1043:D1043"/>
    <mergeCell ref="F1043:G1043"/>
    <mergeCell ref="C1034:D1034"/>
    <mergeCell ref="F1034:G1034"/>
    <mergeCell ref="C1035:D1035"/>
    <mergeCell ref="F1035:G1035"/>
    <mergeCell ref="C1036:D1036"/>
    <mergeCell ref="F1036:G1036"/>
    <mergeCell ref="C1037:D1037"/>
    <mergeCell ref="F1037:G1037"/>
    <mergeCell ref="C1038:D1038"/>
    <mergeCell ref="F1038:G1038"/>
    <mergeCell ref="C1029:D1029"/>
    <mergeCell ref="F1029:G1029"/>
    <mergeCell ref="C1030:D1030"/>
    <mergeCell ref="F1030:G1030"/>
    <mergeCell ref="C1031:D1031"/>
    <mergeCell ref="F1031:G1031"/>
    <mergeCell ref="C1032:D1032"/>
    <mergeCell ref="F1032:G1032"/>
    <mergeCell ref="C1033:D1033"/>
    <mergeCell ref="F1033:G1033"/>
    <mergeCell ref="C1024:D1024"/>
    <mergeCell ref="F1024:G1024"/>
    <mergeCell ref="C1025:D1025"/>
    <mergeCell ref="F1025:G1025"/>
    <mergeCell ref="C1026:D1026"/>
    <mergeCell ref="F1026:G1026"/>
    <mergeCell ref="C1027:D1027"/>
    <mergeCell ref="F1027:G1027"/>
    <mergeCell ref="C1028:D1028"/>
    <mergeCell ref="F1028:G1028"/>
    <mergeCell ref="C1019:D1019"/>
    <mergeCell ref="F1019:G1019"/>
    <mergeCell ref="C1020:D1020"/>
    <mergeCell ref="F1020:G1020"/>
    <mergeCell ref="C1021:D1021"/>
    <mergeCell ref="F1021:G1021"/>
    <mergeCell ref="C1022:D1022"/>
    <mergeCell ref="F1022:G1022"/>
    <mergeCell ref="C1023:D1023"/>
    <mergeCell ref="F1023:G1023"/>
    <mergeCell ref="C1014:D1014"/>
    <mergeCell ref="F1014:G1014"/>
    <mergeCell ref="C1015:D1015"/>
    <mergeCell ref="F1015:G1015"/>
    <mergeCell ref="C1016:D1016"/>
    <mergeCell ref="F1016:G1016"/>
    <mergeCell ref="C1017:D1017"/>
    <mergeCell ref="F1017:G1017"/>
    <mergeCell ref="C1018:D1018"/>
    <mergeCell ref="F1018:G1018"/>
    <mergeCell ref="C1009:D1009"/>
    <mergeCell ref="F1009:G1009"/>
    <mergeCell ref="C1010:D1010"/>
    <mergeCell ref="F1010:G1010"/>
    <mergeCell ref="C1011:D1011"/>
    <mergeCell ref="F1011:G1011"/>
    <mergeCell ref="C1012:D1012"/>
    <mergeCell ref="F1012:G1012"/>
    <mergeCell ref="C1013:D1013"/>
    <mergeCell ref="F1013:G1013"/>
    <mergeCell ref="C1004:D1004"/>
    <mergeCell ref="F1004:G1004"/>
    <mergeCell ref="C1005:D1005"/>
    <mergeCell ref="F1005:G1005"/>
    <mergeCell ref="C1006:D1006"/>
    <mergeCell ref="F1006:G1006"/>
    <mergeCell ref="C1007:D1007"/>
    <mergeCell ref="F1007:G1007"/>
    <mergeCell ref="C1008:D1008"/>
    <mergeCell ref="F1008:G1008"/>
    <mergeCell ref="C999:D999"/>
    <mergeCell ref="F999:G999"/>
    <mergeCell ref="C1000:D1000"/>
    <mergeCell ref="F1000:G1000"/>
    <mergeCell ref="C1001:D1001"/>
    <mergeCell ref="F1001:G1001"/>
    <mergeCell ref="C1002:D1002"/>
    <mergeCell ref="F1002:G1002"/>
    <mergeCell ref="C1003:D1003"/>
    <mergeCell ref="F1003:G1003"/>
    <mergeCell ref="C994:D994"/>
    <mergeCell ref="F994:G994"/>
    <mergeCell ref="C995:D995"/>
    <mergeCell ref="F995:G995"/>
    <mergeCell ref="C996:D996"/>
    <mergeCell ref="F996:G996"/>
    <mergeCell ref="C997:D997"/>
    <mergeCell ref="F997:G997"/>
    <mergeCell ref="C998:D998"/>
    <mergeCell ref="F998:G998"/>
    <mergeCell ref="C989:D989"/>
    <mergeCell ref="F989:G989"/>
    <mergeCell ref="C990:D990"/>
    <mergeCell ref="F990:G990"/>
    <mergeCell ref="C991:D991"/>
    <mergeCell ref="F991:G991"/>
    <mergeCell ref="C992:D992"/>
    <mergeCell ref="F992:G992"/>
    <mergeCell ref="C993:D993"/>
    <mergeCell ref="F993:G993"/>
    <mergeCell ref="C984:D984"/>
    <mergeCell ref="F984:G984"/>
    <mergeCell ref="C985:D985"/>
    <mergeCell ref="F985:G985"/>
    <mergeCell ref="C986:D986"/>
    <mergeCell ref="F986:G986"/>
    <mergeCell ref="C987:D987"/>
    <mergeCell ref="F987:G987"/>
    <mergeCell ref="C988:D988"/>
    <mergeCell ref="F988:G988"/>
    <mergeCell ref="C979:D979"/>
    <mergeCell ref="F979:G979"/>
    <mergeCell ref="C980:D980"/>
    <mergeCell ref="F980:G980"/>
    <mergeCell ref="C981:D981"/>
    <mergeCell ref="F981:G981"/>
    <mergeCell ref="C982:D982"/>
    <mergeCell ref="F982:G982"/>
    <mergeCell ref="C983:D983"/>
    <mergeCell ref="F983:G983"/>
    <mergeCell ref="C974:D974"/>
    <mergeCell ref="F974:G974"/>
    <mergeCell ref="C975:D975"/>
    <mergeCell ref="F975:G975"/>
    <mergeCell ref="C976:D976"/>
    <mergeCell ref="F976:G976"/>
    <mergeCell ref="C977:D977"/>
    <mergeCell ref="F977:G977"/>
    <mergeCell ref="C978:D978"/>
    <mergeCell ref="F978:G978"/>
    <mergeCell ref="C969:D969"/>
    <mergeCell ref="F969:G969"/>
    <mergeCell ref="C970:D970"/>
    <mergeCell ref="F970:G970"/>
    <mergeCell ref="C971:D971"/>
    <mergeCell ref="F971:G971"/>
    <mergeCell ref="C972:D972"/>
    <mergeCell ref="F972:G972"/>
    <mergeCell ref="C973:D973"/>
    <mergeCell ref="F973:G973"/>
    <mergeCell ref="C964:D964"/>
    <mergeCell ref="F964:G964"/>
    <mergeCell ref="C965:D965"/>
    <mergeCell ref="F965:G965"/>
    <mergeCell ref="C966:D966"/>
    <mergeCell ref="F966:G966"/>
    <mergeCell ref="C967:D967"/>
    <mergeCell ref="F967:G967"/>
    <mergeCell ref="C968:D968"/>
    <mergeCell ref="F968:G968"/>
    <mergeCell ref="C959:D959"/>
    <mergeCell ref="F959:G959"/>
    <mergeCell ref="C960:D960"/>
    <mergeCell ref="F960:G960"/>
    <mergeCell ref="C961:D961"/>
    <mergeCell ref="F961:G961"/>
    <mergeCell ref="C962:D962"/>
    <mergeCell ref="F962:G962"/>
    <mergeCell ref="C963:D963"/>
    <mergeCell ref="F963:G963"/>
    <mergeCell ref="C954:D954"/>
    <mergeCell ref="F954:G954"/>
    <mergeCell ref="C955:D955"/>
    <mergeCell ref="F955:G955"/>
    <mergeCell ref="C956:D956"/>
    <mergeCell ref="F956:G956"/>
    <mergeCell ref="C957:D957"/>
    <mergeCell ref="F957:G957"/>
    <mergeCell ref="C958:D958"/>
    <mergeCell ref="F958:G958"/>
    <mergeCell ref="C949:D949"/>
    <mergeCell ref="F949:G949"/>
    <mergeCell ref="C950:D950"/>
    <mergeCell ref="F950:G950"/>
    <mergeCell ref="C951:D951"/>
    <mergeCell ref="F951:G951"/>
    <mergeCell ref="C952:D952"/>
    <mergeCell ref="F952:G952"/>
    <mergeCell ref="C953:D953"/>
    <mergeCell ref="F953:G953"/>
    <mergeCell ref="C944:D944"/>
    <mergeCell ref="F944:G944"/>
    <mergeCell ref="C945:D945"/>
    <mergeCell ref="F945:G945"/>
    <mergeCell ref="C946:D946"/>
    <mergeCell ref="F946:G946"/>
    <mergeCell ref="C947:D947"/>
    <mergeCell ref="F947:G947"/>
    <mergeCell ref="C948:D948"/>
    <mergeCell ref="F948:G948"/>
    <mergeCell ref="C939:D939"/>
    <mergeCell ref="F939:G939"/>
    <mergeCell ref="C940:D940"/>
    <mergeCell ref="F940:G940"/>
    <mergeCell ref="C941:D941"/>
    <mergeCell ref="F941:G941"/>
    <mergeCell ref="C942:D942"/>
    <mergeCell ref="F942:G942"/>
    <mergeCell ref="C943:D943"/>
    <mergeCell ref="F943:G943"/>
    <mergeCell ref="C934:D934"/>
    <mergeCell ref="F934:G934"/>
    <mergeCell ref="C935:D935"/>
    <mergeCell ref="F935:G935"/>
    <mergeCell ref="C936:D936"/>
    <mergeCell ref="F936:G936"/>
    <mergeCell ref="C937:D937"/>
    <mergeCell ref="F937:G937"/>
    <mergeCell ref="C938:D938"/>
    <mergeCell ref="F938:G938"/>
    <mergeCell ref="C929:D929"/>
    <mergeCell ref="F929:G929"/>
    <mergeCell ref="C930:D930"/>
    <mergeCell ref="F930:G930"/>
    <mergeCell ref="C931:D931"/>
    <mergeCell ref="F931:G931"/>
    <mergeCell ref="C932:D932"/>
    <mergeCell ref="F932:G932"/>
    <mergeCell ref="C933:D933"/>
    <mergeCell ref="F933:G933"/>
    <mergeCell ref="C924:D924"/>
    <mergeCell ref="F924:G924"/>
    <mergeCell ref="C925:D925"/>
    <mergeCell ref="F925:G925"/>
    <mergeCell ref="C926:D926"/>
    <mergeCell ref="F926:G926"/>
    <mergeCell ref="C927:D927"/>
    <mergeCell ref="F927:G927"/>
    <mergeCell ref="C928:D928"/>
    <mergeCell ref="F928:G928"/>
    <mergeCell ref="C919:D919"/>
    <mergeCell ref="F919:G919"/>
    <mergeCell ref="C920:D920"/>
    <mergeCell ref="F920:G920"/>
    <mergeCell ref="C921:D921"/>
    <mergeCell ref="F921:G921"/>
    <mergeCell ref="C922:D922"/>
    <mergeCell ref="F922:G922"/>
    <mergeCell ref="C923:D923"/>
    <mergeCell ref="F923:G923"/>
    <mergeCell ref="C914:D914"/>
    <mergeCell ref="F914:G914"/>
    <mergeCell ref="C915:D915"/>
    <mergeCell ref="F915:G915"/>
    <mergeCell ref="C916:D916"/>
    <mergeCell ref="F916:G916"/>
    <mergeCell ref="C917:D917"/>
    <mergeCell ref="F917:G917"/>
    <mergeCell ref="C918:D918"/>
    <mergeCell ref="F918:G918"/>
    <mergeCell ref="C909:D909"/>
    <mergeCell ref="F909:G909"/>
    <mergeCell ref="C910:D910"/>
    <mergeCell ref="F910:G910"/>
    <mergeCell ref="C911:D911"/>
    <mergeCell ref="F911:G911"/>
    <mergeCell ref="C912:D912"/>
    <mergeCell ref="F912:G912"/>
    <mergeCell ref="C913:D913"/>
    <mergeCell ref="F913:G913"/>
    <mergeCell ref="C904:D904"/>
    <mergeCell ref="F904:G904"/>
    <mergeCell ref="C905:D905"/>
    <mergeCell ref="F905:G905"/>
    <mergeCell ref="C906:D906"/>
    <mergeCell ref="F906:G906"/>
    <mergeCell ref="C907:D907"/>
    <mergeCell ref="F907:G907"/>
    <mergeCell ref="C908:D908"/>
    <mergeCell ref="F908:G908"/>
    <mergeCell ref="C899:D899"/>
    <mergeCell ref="F899:G899"/>
    <mergeCell ref="C900:D900"/>
    <mergeCell ref="F900:G900"/>
    <mergeCell ref="C901:D901"/>
    <mergeCell ref="F901:G901"/>
    <mergeCell ref="C902:D902"/>
    <mergeCell ref="F902:G902"/>
    <mergeCell ref="C903:D903"/>
    <mergeCell ref="F903:G903"/>
    <mergeCell ref="C894:D894"/>
    <mergeCell ref="F894:G894"/>
    <mergeCell ref="C895:D895"/>
    <mergeCell ref="F895:G895"/>
    <mergeCell ref="C896:D896"/>
    <mergeCell ref="F896:G896"/>
    <mergeCell ref="C897:D897"/>
    <mergeCell ref="F897:G897"/>
    <mergeCell ref="C898:D898"/>
    <mergeCell ref="F898:G898"/>
    <mergeCell ref="C889:D889"/>
    <mergeCell ref="F889:G889"/>
    <mergeCell ref="C890:D890"/>
    <mergeCell ref="F890:G890"/>
    <mergeCell ref="C891:D891"/>
    <mergeCell ref="F891:G891"/>
    <mergeCell ref="C892:D892"/>
    <mergeCell ref="F892:G892"/>
    <mergeCell ref="C893:D893"/>
    <mergeCell ref="F893:G893"/>
    <mergeCell ref="C884:D884"/>
    <mergeCell ref="F884:G884"/>
    <mergeCell ref="C885:D885"/>
    <mergeCell ref="F885:G885"/>
    <mergeCell ref="C886:D886"/>
    <mergeCell ref="F886:G886"/>
    <mergeCell ref="C887:D887"/>
    <mergeCell ref="F887:G887"/>
    <mergeCell ref="C888:D888"/>
    <mergeCell ref="F888:G888"/>
    <mergeCell ref="C879:D879"/>
    <mergeCell ref="F879:G879"/>
    <mergeCell ref="C880:D880"/>
    <mergeCell ref="F880:G880"/>
    <mergeCell ref="C881:D881"/>
    <mergeCell ref="F881:G881"/>
    <mergeCell ref="C882:D882"/>
    <mergeCell ref="F882:G882"/>
    <mergeCell ref="C883:D883"/>
    <mergeCell ref="F883:G883"/>
    <mergeCell ref="C874:D874"/>
    <mergeCell ref="F874:G874"/>
    <mergeCell ref="C875:D875"/>
    <mergeCell ref="F875:G875"/>
    <mergeCell ref="C876:D876"/>
    <mergeCell ref="F876:G876"/>
    <mergeCell ref="C877:D877"/>
    <mergeCell ref="F877:G877"/>
    <mergeCell ref="C878:D878"/>
    <mergeCell ref="F878:G878"/>
    <mergeCell ref="C869:D869"/>
    <mergeCell ref="F869:G869"/>
    <mergeCell ref="C870:D870"/>
    <mergeCell ref="F870:G870"/>
    <mergeCell ref="C871:D871"/>
    <mergeCell ref="F871:G871"/>
    <mergeCell ref="C872:D872"/>
    <mergeCell ref="F872:G872"/>
    <mergeCell ref="C873:D873"/>
    <mergeCell ref="F873:G873"/>
    <mergeCell ref="C864:D864"/>
    <mergeCell ref="F864:G864"/>
    <mergeCell ref="C865:D865"/>
    <mergeCell ref="F865:G865"/>
    <mergeCell ref="C866:D866"/>
    <mergeCell ref="F866:G866"/>
    <mergeCell ref="C867:D867"/>
    <mergeCell ref="F867:G867"/>
    <mergeCell ref="C868:D868"/>
    <mergeCell ref="F868:G868"/>
    <mergeCell ref="C859:D859"/>
    <mergeCell ref="F859:G859"/>
    <mergeCell ref="C860:D860"/>
    <mergeCell ref="F860:G860"/>
    <mergeCell ref="C861:D861"/>
    <mergeCell ref="F861:G861"/>
    <mergeCell ref="C862:D862"/>
    <mergeCell ref="F862:G862"/>
    <mergeCell ref="C863:D863"/>
    <mergeCell ref="F863:G863"/>
    <mergeCell ref="C854:D854"/>
    <mergeCell ref="F854:G854"/>
    <mergeCell ref="C855:D855"/>
    <mergeCell ref="F855:G855"/>
    <mergeCell ref="C856:D856"/>
    <mergeCell ref="F856:G856"/>
    <mergeCell ref="C857:D857"/>
    <mergeCell ref="F857:G857"/>
    <mergeCell ref="C858:D858"/>
    <mergeCell ref="F858:G858"/>
    <mergeCell ref="C849:D849"/>
    <mergeCell ref="F849:G849"/>
    <mergeCell ref="C850:D850"/>
    <mergeCell ref="F850:G850"/>
    <mergeCell ref="C851:D851"/>
    <mergeCell ref="F851:G851"/>
    <mergeCell ref="C852:D852"/>
    <mergeCell ref="F852:G852"/>
    <mergeCell ref="C853:D853"/>
    <mergeCell ref="F853:G853"/>
    <mergeCell ref="C844:D844"/>
    <mergeCell ref="F844:G844"/>
    <mergeCell ref="C845:D845"/>
    <mergeCell ref="F845:G845"/>
    <mergeCell ref="C846:D846"/>
    <mergeCell ref="F846:G846"/>
    <mergeCell ref="C847:D847"/>
    <mergeCell ref="F847:G847"/>
    <mergeCell ref="C848:D848"/>
    <mergeCell ref="F848:G848"/>
    <mergeCell ref="C839:D839"/>
    <mergeCell ref="F839:G839"/>
    <mergeCell ref="C840:D840"/>
    <mergeCell ref="F840:G840"/>
    <mergeCell ref="C841:D841"/>
    <mergeCell ref="F841:G841"/>
    <mergeCell ref="C842:D842"/>
    <mergeCell ref="F842:G842"/>
    <mergeCell ref="C843:D843"/>
    <mergeCell ref="F843:G843"/>
    <mergeCell ref="C834:D834"/>
    <mergeCell ref="F834:G834"/>
    <mergeCell ref="C835:D835"/>
    <mergeCell ref="F835:G835"/>
    <mergeCell ref="C836:D836"/>
    <mergeCell ref="F836:G836"/>
    <mergeCell ref="C837:D837"/>
    <mergeCell ref="F837:G837"/>
    <mergeCell ref="C838:D838"/>
    <mergeCell ref="F838:G838"/>
    <mergeCell ref="C829:D829"/>
    <mergeCell ref="F829:G829"/>
    <mergeCell ref="C830:D830"/>
    <mergeCell ref="F830:G830"/>
    <mergeCell ref="C831:D831"/>
    <mergeCell ref="F831:G831"/>
    <mergeCell ref="C832:D832"/>
    <mergeCell ref="F832:G832"/>
    <mergeCell ref="C833:D833"/>
    <mergeCell ref="F833:G833"/>
    <mergeCell ref="C824:D824"/>
    <mergeCell ref="F824:G824"/>
    <mergeCell ref="C825:D825"/>
    <mergeCell ref="F825:G825"/>
    <mergeCell ref="C826:D826"/>
    <mergeCell ref="F826:G826"/>
    <mergeCell ref="C827:D827"/>
    <mergeCell ref="F827:G827"/>
    <mergeCell ref="C828:D828"/>
    <mergeCell ref="F828:G828"/>
    <mergeCell ref="C819:D819"/>
    <mergeCell ref="F819:G819"/>
    <mergeCell ref="C820:D820"/>
    <mergeCell ref="F820:G820"/>
    <mergeCell ref="C821:D821"/>
    <mergeCell ref="F821:G821"/>
    <mergeCell ref="C822:D822"/>
    <mergeCell ref="F822:G822"/>
    <mergeCell ref="C823:D823"/>
    <mergeCell ref="F823:G823"/>
    <mergeCell ref="C814:D814"/>
    <mergeCell ref="F814:G814"/>
    <mergeCell ref="C815:D815"/>
    <mergeCell ref="F815:G815"/>
    <mergeCell ref="C816:D816"/>
    <mergeCell ref="F816:G816"/>
    <mergeCell ref="C817:D817"/>
    <mergeCell ref="F817:G817"/>
    <mergeCell ref="C818:D818"/>
    <mergeCell ref="F818:G818"/>
    <mergeCell ref="C809:D809"/>
    <mergeCell ref="F809:G809"/>
    <mergeCell ref="C810:D810"/>
    <mergeCell ref="F810:G810"/>
    <mergeCell ref="C811:D811"/>
    <mergeCell ref="F811:G811"/>
    <mergeCell ref="C812:D812"/>
    <mergeCell ref="F812:G812"/>
    <mergeCell ref="C813:D813"/>
    <mergeCell ref="F813:G813"/>
    <mergeCell ref="C804:D804"/>
    <mergeCell ref="F804:G804"/>
    <mergeCell ref="C805:D805"/>
    <mergeCell ref="F805:G805"/>
    <mergeCell ref="C806:D806"/>
    <mergeCell ref="F806:G806"/>
    <mergeCell ref="C807:D807"/>
    <mergeCell ref="F807:G807"/>
    <mergeCell ref="C808:D808"/>
    <mergeCell ref="F808:G808"/>
    <mergeCell ref="C799:D799"/>
    <mergeCell ref="F799:G799"/>
    <mergeCell ref="C800:D800"/>
    <mergeCell ref="F800:G800"/>
    <mergeCell ref="C801:D801"/>
    <mergeCell ref="F801:G801"/>
    <mergeCell ref="C802:D802"/>
    <mergeCell ref="F802:G802"/>
    <mergeCell ref="C803:D803"/>
    <mergeCell ref="F803:G803"/>
    <mergeCell ref="C794:D794"/>
    <mergeCell ref="F794:G794"/>
    <mergeCell ref="C795:D795"/>
    <mergeCell ref="F795:G795"/>
    <mergeCell ref="C796:D796"/>
    <mergeCell ref="F796:G796"/>
    <mergeCell ref="C797:D797"/>
    <mergeCell ref="F797:G797"/>
    <mergeCell ref="C798:D798"/>
    <mergeCell ref="F798:G798"/>
    <mergeCell ref="C789:D789"/>
    <mergeCell ref="F789:G789"/>
    <mergeCell ref="C790:D790"/>
    <mergeCell ref="F790:G790"/>
    <mergeCell ref="C791:D791"/>
    <mergeCell ref="F791:G791"/>
    <mergeCell ref="C792:D792"/>
    <mergeCell ref="F792:G792"/>
    <mergeCell ref="C793:D793"/>
    <mergeCell ref="F793:G793"/>
    <mergeCell ref="C784:D784"/>
    <mergeCell ref="F784:G784"/>
    <mergeCell ref="C785:D785"/>
    <mergeCell ref="F785:G785"/>
    <mergeCell ref="C786:D786"/>
    <mergeCell ref="F786:G786"/>
    <mergeCell ref="C787:D787"/>
    <mergeCell ref="F787:G787"/>
    <mergeCell ref="C788:D788"/>
    <mergeCell ref="F788:G788"/>
    <mergeCell ref="C779:D779"/>
    <mergeCell ref="F779:G779"/>
    <mergeCell ref="C780:D780"/>
    <mergeCell ref="F780:G780"/>
    <mergeCell ref="C781:D781"/>
    <mergeCell ref="F781:G781"/>
    <mergeCell ref="C782:D782"/>
    <mergeCell ref="F782:G782"/>
    <mergeCell ref="C783:D783"/>
    <mergeCell ref="F783:G783"/>
    <mergeCell ref="C774:D774"/>
    <mergeCell ref="F774:G774"/>
    <mergeCell ref="C775:D775"/>
    <mergeCell ref="F775:G775"/>
    <mergeCell ref="C776:D776"/>
    <mergeCell ref="F776:G776"/>
    <mergeCell ref="C777:D777"/>
    <mergeCell ref="F777:G777"/>
    <mergeCell ref="C778:D778"/>
    <mergeCell ref="F778:G778"/>
    <mergeCell ref="C769:D769"/>
    <mergeCell ref="F769:G769"/>
    <mergeCell ref="C770:D770"/>
    <mergeCell ref="F770:G770"/>
    <mergeCell ref="C771:D771"/>
    <mergeCell ref="F771:G771"/>
    <mergeCell ref="C772:D772"/>
    <mergeCell ref="F772:G772"/>
    <mergeCell ref="C773:D773"/>
    <mergeCell ref="F773:G773"/>
    <mergeCell ref="C764:D764"/>
    <mergeCell ref="F764:G764"/>
    <mergeCell ref="C765:D765"/>
    <mergeCell ref="F765:G765"/>
    <mergeCell ref="C766:D766"/>
    <mergeCell ref="F766:G766"/>
    <mergeCell ref="C767:D767"/>
    <mergeCell ref="F767:G767"/>
    <mergeCell ref="C768:D768"/>
    <mergeCell ref="F768:G768"/>
    <mergeCell ref="C759:D759"/>
    <mergeCell ref="F759:G759"/>
    <mergeCell ref="C760:D760"/>
    <mergeCell ref="F760:G760"/>
    <mergeCell ref="C761:D761"/>
    <mergeCell ref="F761:G761"/>
    <mergeCell ref="C762:D762"/>
    <mergeCell ref="F762:G762"/>
    <mergeCell ref="C763:D763"/>
    <mergeCell ref="F763:G763"/>
    <mergeCell ref="C754:D754"/>
    <mergeCell ref="F754:G754"/>
    <mergeCell ref="C755:D755"/>
    <mergeCell ref="F755:G755"/>
    <mergeCell ref="C756:D756"/>
    <mergeCell ref="F756:G756"/>
    <mergeCell ref="C757:D757"/>
    <mergeCell ref="F757:G757"/>
    <mergeCell ref="C758:D758"/>
    <mergeCell ref="F758:G758"/>
    <mergeCell ref="C749:D749"/>
    <mergeCell ref="F749:G749"/>
    <mergeCell ref="C750:D750"/>
    <mergeCell ref="F750:G750"/>
    <mergeCell ref="C751:D751"/>
    <mergeCell ref="F751:G751"/>
    <mergeCell ref="C752:D752"/>
    <mergeCell ref="F752:G752"/>
    <mergeCell ref="C753:D753"/>
    <mergeCell ref="F753:G753"/>
    <mergeCell ref="C744:D744"/>
    <mergeCell ref="F744:G744"/>
    <mergeCell ref="C745:D745"/>
    <mergeCell ref="F745:G745"/>
    <mergeCell ref="C746:D746"/>
    <mergeCell ref="F746:G746"/>
    <mergeCell ref="C747:D747"/>
    <mergeCell ref="F747:G747"/>
    <mergeCell ref="C748:D748"/>
    <mergeCell ref="F748:G748"/>
    <mergeCell ref="C739:D739"/>
    <mergeCell ref="F739:G739"/>
    <mergeCell ref="C740:D740"/>
    <mergeCell ref="F740:G740"/>
    <mergeCell ref="C741:D741"/>
    <mergeCell ref="F741:G741"/>
    <mergeCell ref="C742:D742"/>
    <mergeCell ref="F742:G742"/>
    <mergeCell ref="C743:D743"/>
    <mergeCell ref="F743:G743"/>
    <mergeCell ref="C734:D734"/>
    <mergeCell ref="F734:G734"/>
    <mergeCell ref="C735:D735"/>
    <mergeCell ref="F735:G735"/>
    <mergeCell ref="C736:D736"/>
    <mergeCell ref="F736:G736"/>
    <mergeCell ref="C737:D737"/>
    <mergeCell ref="F737:G737"/>
    <mergeCell ref="C738:D738"/>
    <mergeCell ref="F738:G738"/>
    <mergeCell ref="C729:D729"/>
    <mergeCell ref="F729:G729"/>
    <mergeCell ref="C730:D730"/>
    <mergeCell ref="F730:G730"/>
    <mergeCell ref="C731:D731"/>
    <mergeCell ref="F731:G731"/>
    <mergeCell ref="C732:D732"/>
    <mergeCell ref="F732:G732"/>
    <mergeCell ref="C733:D733"/>
    <mergeCell ref="F733:G733"/>
    <mergeCell ref="C724:D724"/>
    <mergeCell ref="F724:G724"/>
    <mergeCell ref="C725:D725"/>
    <mergeCell ref="F725:G725"/>
    <mergeCell ref="C726:D726"/>
    <mergeCell ref="F726:G726"/>
    <mergeCell ref="C727:D727"/>
    <mergeCell ref="F727:G727"/>
    <mergeCell ref="C728:D728"/>
    <mergeCell ref="F728:G728"/>
    <mergeCell ref="C719:D719"/>
    <mergeCell ref="F719:G719"/>
    <mergeCell ref="C720:D720"/>
    <mergeCell ref="F720:G720"/>
    <mergeCell ref="C721:D721"/>
    <mergeCell ref="F721:G721"/>
    <mergeCell ref="C722:D722"/>
    <mergeCell ref="F722:G722"/>
    <mergeCell ref="C723:D723"/>
    <mergeCell ref="F723:G723"/>
    <mergeCell ref="C714:D714"/>
    <mergeCell ref="F714:G714"/>
    <mergeCell ref="C715:D715"/>
    <mergeCell ref="F715:G715"/>
    <mergeCell ref="C716:D716"/>
    <mergeCell ref="F716:G716"/>
    <mergeCell ref="C717:D717"/>
    <mergeCell ref="F717:G717"/>
    <mergeCell ref="C718:D718"/>
    <mergeCell ref="F718:G718"/>
    <mergeCell ref="C709:D709"/>
    <mergeCell ref="F709:G709"/>
    <mergeCell ref="C710:D710"/>
    <mergeCell ref="F710:G710"/>
    <mergeCell ref="C711:D711"/>
    <mergeCell ref="F711:G711"/>
    <mergeCell ref="C712:D712"/>
    <mergeCell ref="F712:G712"/>
    <mergeCell ref="C713:D713"/>
    <mergeCell ref="F713:G713"/>
    <mergeCell ref="C704:D704"/>
    <mergeCell ref="F704:G704"/>
    <mergeCell ref="C705:D705"/>
    <mergeCell ref="F705:G705"/>
    <mergeCell ref="C706:D706"/>
    <mergeCell ref="F706:G706"/>
    <mergeCell ref="C707:D707"/>
    <mergeCell ref="F707:G707"/>
    <mergeCell ref="C708:D708"/>
    <mergeCell ref="F708:G708"/>
    <mergeCell ref="C699:D699"/>
    <mergeCell ref="F699:G699"/>
    <mergeCell ref="C700:D700"/>
    <mergeCell ref="F700:G700"/>
    <mergeCell ref="C701:D701"/>
    <mergeCell ref="F701:G701"/>
    <mergeCell ref="C702:D702"/>
    <mergeCell ref="F702:G702"/>
    <mergeCell ref="C703:D703"/>
    <mergeCell ref="F703:G703"/>
    <mergeCell ref="C694:D694"/>
    <mergeCell ref="F694:G694"/>
    <mergeCell ref="C695:D695"/>
    <mergeCell ref="F695:G695"/>
    <mergeCell ref="C696:D696"/>
    <mergeCell ref="F696:G696"/>
    <mergeCell ref="C697:D697"/>
    <mergeCell ref="F697:G697"/>
    <mergeCell ref="C698:D698"/>
    <mergeCell ref="F698:G698"/>
    <mergeCell ref="C689:D689"/>
    <mergeCell ref="F689:G689"/>
    <mergeCell ref="C690:D690"/>
    <mergeCell ref="F690:G690"/>
    <mergeCell ref="C691:D691"/>
    <mergeCell ref="F691:G691"/>
    <mergeCell ref="C692:D692"/>
    <mergeCell ref="F692:G692"/>
    <mergeCell ref="C693:D693"/>
    <mergeCell ref="F693:G693"/>
    <mergeCell ref="C684:D684"/>
    <mergeCell ref="F684:G684"/>
    <mergeCell ref="C685:D685"/>
    <mergeCell ref="F685:G685"/>
    <mergeCell ref="C686:D686"/>
    <mergeCell ref="F686:G686"/>
    <mergeCell ref="C687:D687"/>
    <mergeCell ref="F687:G687"/>
    <mergeCell ref="C688:D688"/>
    <mergeCell ref="F688:G688"/>
    <mergeCell ref="C679:D679"/>
    <mergeCell ref="F679:G679"/>
    <mergeCell ref="C680:D680"/>
    <mergeCell ref="F680:G680"/>
    <mergeCell ref="C681:D681"/>
    <mergeCell ref="F681:G681"/>
    <mergeCell ref="C682:D682"/>
    <mergeCell ref="F682:G682"/>
    <mergeCell ref="C683:D683"/>
    <mergeCell ref="F683:G683"/>
    <mergeCell ref="C674:D674"/>
    <mergeCell ref="F674:G674"/>
    <mergeCell ref="C675:D675"/>
    <mergeCell ref="F675:G675"/>
    <mergeCell ref="C676:D676"/>
    <mergeCell ref="F676:G676"/>
    <mergeCell ref="C677:D677"/>
    <mergeCell ref="F677:G677"/>
    <mergeCell ref="C678:D678"/>
    <mergeCell ref="F678:G678"/>
    <mergeCell ref="C669:D669"/>
    <mergeCell ref="F669:G669"/>
    <mergeCell ref="C670:D670"/>
    <mergeCell ref="F670:G670"/>
    <mergeCell ref="C671:D671"/>
    <mergeCell ref="F671:G671"/>
    <mergeCell ref="C672:D672"/>
    <mergeCell ref="F672:G672"/>
    <mergeCell ref="C673:D673"/>
    <mergeCell ref="F673:G673"/>
    <mergeCell ref="C664:D664"/>
    <mergeCell ref="F664:G664"/>
    <mergeCell ref="C665:D665"/>
    <mergeCell ref="F665:G665"/>
    <mergeCell ref="C666:D666"/>
    <mergeCell ref="F666:G666"/>
    <mergeCell ref="C667:D667"/>
    <mergeCell ref="F667:G667"/>
    <mergeCell ref="C668:D668"/>
    <mergeCell ref="F668:G668"/>
    <mergeCell ref="C659:D659"/>
    <mergeCell ref="F659:G659"/>
    <mergeCell ref="C660:D660"/>
    <mergeCell ref="F660:G660"/>
    <mergeCell ref="C661:D661"/>
    <mergeCell ref="F661:G661"/>
    <mergeCell ref="C662:D662"/>
    <mergeCell ref="F662:G662"/>
    <mergeCell ref="C663:D663"/>
    <mergeCell ref="F663:G663"/>
    <mergeCell ref="C654:D654"/>
    <mergeCell ref="F654:G654"/>
    <mergeCell ref="C655:D655"/>
    <mergeCell ref="F655:G655"/>
    <mergeCell ref="C656:D656"/>
    <mergeCell ref="F656:G656"/>
    <mergeCell ref="C657:D657"/>
    <mergeCell ref="F657:G657"/>
    <mergeCell ref="C658:D658"/>
    <mergeCell ref="F658:G658"/>
    <mergeCell ref="C649:D649"/>
    <mergeCell ref="F649:G649"/>
    <mergeCell ref="C650:D650"/>
    <mergeCell ref="F650:G650"/>
    <mergeCell ref="C651:D651"/>
    <mergeCell ref="F651:G651"/>
    <mergeCell ref="C652:D652"/>
    <mergeCell ref="F652:G652"/>
    <mergeCell ref="C653:D653"/>
    <mergeCell ref="F653:G653"/>
    <mergeCell ref="C644:D644"/>
    <mergeCell ref="F644:G644"/>
    <mergeCell ref="C645:D645"/>
    <mergeCell ref="F645:G645"/>
    <mergeCell ref="C646:D646"/>
    <mergeCell ref="F646:G646"/>
    <mergeCell ref="C647:D647"/>
    <mergeCell ref="F647:G647"/>
    <mergeCell ref="C648:D648"/>
    <mergeCell ref="F648:G648"/>
    <mergeCell ref="C639:D639"/>
    <mergeCell ref="F639:G639"/>
    <mergeCell ref="C640:D640"/>
    <mergeCell ref="F640:G640"/>
    <mergeCell ref="C641:D641"/>
    <mergeCell ref="F641:G641"/>
    <mergeCell ref="C642:D642"/>
    <mergeCell ref="F642:G642"/>
    <mergeCell ref="C643:D643"/>
    <mergeCell ref="F643:G643"/>
    <mergeCell ref="C634:D634"/>
    <mergeCell ref="F634:G634"/>
    <mergeCell ref="C635:D635"/>
    <mergeCell ref="F635:G635"/>
    <mergeCell ref="C636:D636"/>
    <mergeCell ref="F636:G636"/>
    <mergeCell ref="C637:D637"/>
    <mergeCell ref="F637:G637"/>
    <mergeCell ref="C638:D638"/>
    <mergeCell ref="F638:G638"/>
    <mergeCell ref="C629:D629"/>
    <mergeCell ref="F629:G629"/>
    <mergeCell ref="C630:D630"/>
    <mergeCell ref="F630:G630"/>
    <mergeCell ref="C631:D631"/>
    <mergeCell ref="F631:G631"/>
    <mergeCell ref="C632:D632"/>
    <mergeCell ref="F632:G632"/>
    <mergeCell ref="C633:D633"/>
    <mergeCell ref="F633:G633"/>
    <mergeCell ref="C624:D624"/>
    <mergeCell ref="F624:G624"/>
    <mergeCell ref="C625:D625"/>
    <mergeCell ref="F625:G625"/>
    <mergeCell ref="C626:D626"/>
    <mergeCell ref="F626:G626"/>
    <mergeCell ref="C627:D627"/>
    <mergeCell ref="F627:G627"/>
    <mergeCell ref="C628:D628"/>
    <mergeCell ref="F628:G628"/>
    <mergeCell ref="C619:D619"/>
    <mergeCell ref="F619:G619"/>
    <mergeCell ref="C620:D620"/>
    <mergeCell ref="F620:G620"/>
    <mergeCell ref="C621:D621"/>
    <mergeCell ref="F621:G621"/>
    <mergeCell ref="C622:D622"/>
    <mergeCell ref="F622:G622"/>
    <mergeCell ref="C623:D623"/>
    <mergeCell ref="F623:G623"/>
    <mergeCell ref="C614:D614"/>
    <mergeCell ref="F614:G614"/>
    <mergeCell ref="C615:D615"/>
    <mergeCell ref="F615:G615"/>
    <mergeCell ref="C616:D616"/>
    <mergeCell ref="F616:G616"/>
    <mergeCell ref="C617:D617"/>
    <mergeCell ref="F617:G617"/>
    <mergeCell ref="C618:D618"/>
    <mergeCell ref="F618:G618"/>
    <mergeCell ref="C609:D609"/>
    <mergeCell ref="F609:G609"/>
    <mergeCell ref="C610:D610"/>
    <mergeCell ref="F610:G610"/>
    <mergeCell ref="C611:D611"/>
    <mergeCell ref="F611:G611"/>
    <mergeCell ref="C612:D612"/>
    <mergeCell ref="F612:G612"/>
    <mergeCell ref="C613:D613"/>
    <mergeCell ref="F613:G613"/>
    <mergeCell ref="C604:D604"/>
    <mergeCell ref="F604:G604"/>
    <mergeCell ref="C605:D605"/>
    <mergeCell ref="F605:G605"/>
    <mergeCell ref="C606:D606"/>
    <mergeCell ref="F606:G606"/>
    <mergeCell ref="C607:D607"/>
    <mergeCell ref="F607:G607"/>
    <mergeCell ref="C608:D608"/>
    <mergeCell ref="F608:G608"/>
    <mergeCell ref="C599:D599"/>
    <mergeCell ref="F599:G599"/>
    <mergeCell ref="C600:D600"/>
    <mergeCell ref="F600:G600"/>
    <mergeCell ref="C601:D601"/>
    <mergeCell ref="F601:G601"/>
    <mergeCell ref="C602:D602"/>
    <mergeCell ref="F602:G602"/>
    <mergeCell ref="C603:D603"/>
    <mergeCell ref="F603:G603"/>
    <mergeCell ref="C594:D594"/>
    <mergeCell ref="F594:G594"/>
    <mergeCell ref="C595:D595"/>
    <mergeCell ref="F595:G595"/>
    <mergeCell ref="C596:D596"/>
    <mergeCell ref="F596:G596"/>
    <mergeCell ref="C597:D597"/>
    <mergeCell ref="F597:G597"/>
    <mergeCell ref="C598:D598"/>
    <mergeCell ref="F598:G598"/>
    <mergeCell ref="C589:D589"/>
    <mergeCell ref="F589:G589"/>
    <mergeCell ref="C590:D590"/>
    <mergeCell ref="F590:G590"/>
    <mergeCell ref="C591:D591"/>
    <mergeCell ref="F591:G591"/>
    <mergeCell ref="C592:D592"/>
    <mergeCell ref="F592:G592"/>
    <mergeCell ref="C593:D593"/>
    <mergeCell ref="F593:G593"/>
    <mergeCell ref="C584:D584"/>
    <mergeCell ref="F584:G584"/>
    <mergeCell ref="C585:D585"/>
    <mergeCell ref="F585:G585"/>
    <mergeCell ref="C586:D586"/>
    <mergeCell ref="F586:G586"/>
    <mergeCell ref="C587:D587"/>
    <mergeCell ref="F587:G587"/>
    <mergeCell ref="C588:D588"/>
    <mergeCell ref="F588:G588"/>
    <mergeCell ref="C579:D579"/>
    <mergeCell ref="F579:G579"/>
    <mergeCell ref="C580:D580"/>
    <mergeCell ref="F580:G580"/>
    <mergeCell ref="C581:D581"/>
    <mergeCell ref="F581:G581"/>
    <mergeCell ref="C582:D582"/>
    <mergeCell ref="F582:G582"/>
    <mergeCell ref="C583:D583"/>
    <mergeCell ref="F583:G583"/>
    <mergeCell ref="C574:D574"/>
    <mergeCell ref="F574:G574"/>
    <mergeCell ref="C575:D575"/>
    <mergeCell ref="F575:G575"/>
    <mergeCell ref="C576:D576"/>
    <mergeCell ref="F576:G576"/>
    <mergeCell ref="C577:D577"/>
    <mergeCell ref="F577:G577"/>
    <mergeCell ref="C578:D578"/>
    <mergeCell ref="F578:G578"/>
    <mergeCell ref="C569:D569"/>
    <mergeCell ref="F569:G569"/>
    <mergeCell ref="C570:D570"/>
    <mergeCell ref="F570:G570"/>
    <mergeCell ref="C571:D571"/>
    <mergeCell ref="F571:G571"/>
    <mergeCell ref="C572:D572"/>
    <mergeCell ref="F572:G572"/>
    <mergeCell ref="C573:D573"/>
    <mergeCell ref="F573:G573"/>
    <mergeCell ref="C564:D564"/>
    <mergeCell ref="F564:G564"/>
    <mergeCell ref="C565:D565"/>
    <mergeCell ref="F565:G565"/>
    <mergeCell ref="C566:D566"/>
    <mergeCell ref="F566:G566"/>
    <mergeCell ref="C567:D567"/>
    <mergeCell ref="F567:G567"/>
    <mergeCell ref="C568:D568"/>
    <mergeCell ref="F568:G568"/>
    <mergeCell ref="C559:D559"/>
    <mergeCell ref="F559:G559"/>
    <mergeCell ref="C560:D560"/>
    <mergeCell ref="F560:G560"/>
    <mergeCell ref="C561:D561"/>
    <mergeCell ref="F561:G561"/>
    <mergeCell ref="C562:D562"/>
    <mergeCell ref="F562:G562"/>
    <mergeCell ref="C563:D563"/>
    <mergeCell ref="F563:G563"/>
    <mergeCell ref="C554:D554"/>
    <mergeCell ref="F554:G554"/>
    <mergeCell ref="C555:D555"/>
    <mergeCell ref="F555:G555"/>
    <mergeCell ref="C556:D556"/>
    <mergeCell ref="F556:G556"/>
    <mergeCell ref="C557:D557"/>
    <mergeCell ref="F557:G557"/>
    <mergeCell ref="C558:D558"/>
    <mergeCell ref="F558:G558"/>
    <mergeCell ref="C549:D549"/>
    <mergeCell ref="F549:G549"/>
    <mergeCell ref="C550:D550"/>
    <mergeCell ref="F550:G550"/>
    <mergeCell ref="C551:D551"/>
    <mergeCell ref="F551:G551"/>
    <mergeCell ref="C552:D552"/>
    <mergeCell ref="F552:G552"/>
    <mergeCell ref="C553:D553"/>
    <mergeCell ref="F553:G553"/>
    <mergeCell ref="C544:D544"/>
    <mergeCell ref="F544:G544"/>
    <mergeCell ref="C545:D545"/>
    <mergeCell ref="F545:G545"/>
    <mergeCell ref="C546:D546"/>
    <mergeCell ref="F546:G546"/>
    <mergeCell ref="C547:D547"/>
    <mergeCell ref="F547:G547"/>
    <mergeCell ref="C548:D548"/>
    <mergeCell ref="F548:G548"/>
    <mergeCell ref="C539:D539"/>
    <mergeCell ref="F539:G539"/>
    <mergeCell ref="C540:D540"/>
    <mergeCell ref="F540:G540"/>
    <mergeCell ref="C541:D541"/>
    <mergeCell ref="F541:G541"/>
    <mergeCell ref="C542:D542"/>
    <mergeCell ref="F542:G542"/>
    <mergeCell ref="C543:D543"/>
    <mergeCell ref="F543:G543"/>
    <mergeCell ref="C534:D534"/>
    <mergeCell ref="F534:G534"/>
    <mergeCell ref="C535:D535"/>
    <mergeCell ref="F535:G535"/>
    <mergeCell ref="C536:D536"/>
    <mergeCell ref="F536:G536"/>
    <mergeCell ref="C537:D537"/>
    <mergeCell ref="F537:G537"/>
    <mergeCell ref="C538:D538"/>
    <mergeCell ref="F538:G538"/>
    <mergeCell ref="C529:D529"/>
    <mergeCell ref="F529:G529"/>
    <mergeCell ref="C530:D530"/>
    <mergeCell ref="F530:G530"/>
    <mergeCell ref="C531:D531"/>
    <mergeCell ref="F531:G531"/>
    <mergeCell ref="C532:D532"/>
    <mergeCell ref="F532:G532"/>
    <mergeCell ref="C533:D533"/>
    <mergeCell ref="F533:G533"/>
    <mergeCell ref="C524:D524"/>
    <mergeCell ref="F524:G524"/>
    <mergeCell ref="C525:D525"/>
    <mergeCell ref="F525:G525"/>
    <mergeCell ref="C526:D526"/>
    <mergeCell ref="F526:G526"/>
    <mergeCell ref="C527:D527"/>
    <mergeCell ref="F527:G527"/>
    <mergeCell ref="C528:D528"/>
    <mergeCell ref="F528:G528"/>
    <mergeCell ref="C519:D519"/>
    <mergeCell ref="F519:G519"/>
    <mergeCell ref="C520:D520"/>
    <mergeCell ref="F520:G520"/>
    <mergeCell ref="C521:D521"/>
    <mergeCell ref="F521:G521"/>
    <mergeCell ref="C522:D522"/>
    <mergeCell ref="F522:G522"/>
    <mergeCell ref="C523:D523"/>
    <mergeCell ref="F523:G523"/>
    <mergeCell ref="C514:D514"/>
    <mergeCell ref="F514:G514"/>
    <mergeCell ref="C515:D515"/>
    <mergeCell ref="F515:G515"/>
    <mergeCell ref="C516:D516"/>
    <mergeCell ref="F516:G516"/>
    <mergeCell ref="C517:D517"/>
    <mergeCell ref="F517:G517"/>
    <mergeCell ref="C518:D518"/>
    <mergeCell ref="F518:G518"/>
    <mergeCell ref="C509:D509"/>
    <mergeCell ref="F509:G509"/>
    <mergeCell ref="C510:D510"/>
    <mergeCell ref="F510:G510"/>
    <mergeCell ref="C511:D511"/>
    <mergeCell ref="F511:G511"/>
    <mergeCell ref="C512:D512"/>
    <mergeCell ref="F512:G512"/>
    <mergeCell ref="C513:D513"/>
    <mergeCell ref="F513:G513"/>
    <mergeCell ref="C504:D504"/>
    <mergeCell ref="F504:G504"/>
    <mergeCell ref="C505:D505"/>
    <mergeCell ref="F505:G505"/>
    <mergeCell ref="C506:D506"/>
    <mergeCell ref="F506:G506"/>
    <mergeCell ref="C507:D507"/>
    <mergeCell ref="F507:G507"/>
    <mergeCell ref="C508:D508"/>
    <mergeCell ref="F508:G508"/>
    <mergeCell ref="C499:D499"/>
    <mergeCell ref="F499:G499"/>
    <mergeCell ref="C500:D500"/>
    <mergeCell ref="F500:G500"/>
    <mergeCell ref="C501:D501"/>
    <mergeCell ref="F501:G501"/>
    <mergeCell ref="C502:D502"/>
    <mergeCell ref="F502:G502"/>
    <mergeCell ref="C503:D503"/>
    <mergeCell ref="F503:G503"/>
    <mergeCell ref="C494:D494"/>
    <mergeCell ref="F494:G494"/>
    <mergeCell ref="C495:D495"/>
    <mergeCell ref="F495:G495"/>
    <mergeCell ref="C496:D496"/>
    <mergeCell ref="F496:G496"/>
    <mergeCell ref="C497:D497"/>
    <mergeCell ref="F497:G497"/>
    <mergeCell ref="C498:D498"/>
    <mergeCell ref="F498:G498"/>
    <mergeCell ref="C489:D489"/>
    <mergeCell ref="F489:G489"/>
    <mergeCell ref="C490:D490"/>
    <mergeCell ref="F490:G490"/>
    <mergeCell ref="C491:D491"/>
    <mergeCell ref="F491:G491"/>
    <mergeCell ref="C492:D492"/>
    <mergeCell ref="F492:G492"/>
    <mergeCell ref="C493:D493"/>
    <mergeCell ref="F493:G493"/>
    <mergeCell ref="C484:D484"/>
    <mergeCell ref="F484:G484"/>
    <mergeCell ref="C485:D485"/>
    <mergeCell ref="F485:G485"/>
    <mergeCell ref="C486:D486"/>
    <mergeCell ref="F486:G486"/>
    <mergeCell ref="C487:D487"/>
    <mergeCell ref="F487:G487"/>
    <mergeCell ref="C488:D488"/>
    <mergeCell ref="F488:G488"/>
    <mergeCell ref="C479:D479"/>
    <mergeCell ref="F479:G479"/>
    <mergeCell ref="C480:D480"/>
    <mergeCell ref="F480:G480"/>
    <mergeCell ref="C481:D481"/>
    <mergeCell ref="F481:G481"/>
    <mergeCell ref="C482:D482"/>
    <mergeCell ref="F482:G482"/>
    <mergeCell ref="C483:D483"/>
    <mergeCell ref="F483:G483"/>
    <mergeCell ref="C474:D474"/>
    <mergeCell ref="F474:G474"/>
    <mergeCell ref="C475:D475"/>
    <mergeCell ref="F475:G475"/>
    <mergeCell ref="C476:D476"/>
    <mergeCell ref="F476:G476"/>
    <mergeCell ref="C477:D477"/>
    <mergeCell ref="F477:G477"/>
    <mergeCell ref="C478:D478"/>
    <mergeCell ref="F478:G478"/>
    <mergeCell ref="C469:D469"/>
    <mergeCell ref="F469:G469"/>
    <mergeCell ref="C470:D470"/>
    <mergeCell ref="F470:G470"/>
    <mergeCell ref="C471:D471"/>
    <mergeCell ref="F471:G471"/>
    <mergeCell ref="C472:D472"/>
    <mergeCell ref="F472:G472"/>
    <mergeCell ref="C473:D473"/>
    <mergeCell ref="F473:G473"/>
    <mergeCell ref="C464:D464"/>
    <mergeCell ref="F464:G464"/>
    <mergeCell ref="C465:D465"/>
    <mergeCell ref="F465:G465"/>
    <mergeCell ref="C466:D466"/>
    <mergeCell ref="F466:G466"/>
    <mergeCell ref="C467:D467"/>
    <mergeCell ref="F467:G467"/>
    <mergeCell ref="C468:D468"/>
    <mergeCell ref="F468:G468"/>
    <mergeCell ref="C459:D459"/>
    <mergeCell ref="F459:G459"/>
    <mergeCell ref="C460:D460"/>
    <mergeCell ref="F460:G460"/>
    <mergeCell ref="C461:D461"/>
    <mergeCell ref="F461:G461"/>
    <mergeCell ref="C462:D462"/>
    <mergeCell ref="F462:G462"/>
    <mergeCell ref="C463:D463"/>
    <mergeCell ref="F463:G463"/>
    <mergeCell ref="C454:D454"/>
    <mergeCell ref="F454:G454"/>
    <mergeCell ref="C455:D455"/>
    <mergeCell ref="F455:G455"/>
    <mergeCell ref="C456:D456"/>
    <mergeCell ref="F456:G456"/>
    <mergeCell ref="C457:D457"/>
    <mergeCell ref="F457:G457"/>
    <mergeCell ref="C458:D458"/>
    <mergeCell ref="F458:G458"/>
    <mergeCell ref="C449:D449"/>
    <mergeCell ref="F449:G449"/>
    <mergeCell ref="C450:D450"/>
    <mergeCell ref="F450:G450"/>
    <mergeCell ref="C451:D451"/>
    <mergeCell ref="F451:G451"/>
    <mergeCell ref="C452:D452"/>
    <mergeCell ref="F452:G452"/>
    <mergeCell ref="C453:D453"/>
    <mergeCell ref="F453:G453"/>
    <mergeCell ref="C444:D444"/>
    <mergeCell ref="F444:G444"/>
    <mergeCell ref="C445:D445"/>
    <mergeCell ref="F445:G445"/>
    <mergeCell ref="C446:D446"/>
    <mergeCell ref="F446:G446"/>
    <mergeCell ref="C447:D447"/>
    <mergeCell ref="F447:G447"/>
    <mergeCell ref="C448:D448"/>
    <mergeCell ref="F448:G448"/>
    <mergeCell ref="C439:D439"/>
    <mergeCell ref="F439:G439"/>
    <mergeCell ref="C440:D440"/>
    <mergeCell ref="F440:G440"/>
    <mergeCell ref="C441:D441"/>
    <mergeCell ref="F441:G441"/>
    <mergeCell ref="C442:D442"/>
    <mergeCell ref="F442:G442"/>
    <mergeCell ref="C443:D443"/>
    <mergeCell ref="F443:G443"/>
    <mergeCell ref="C434:D434"/>
    <mergeCell ref="F434:G434"/>
    <mergeCell ref="C435:D435"/>
    <mergeCell ref="F435:G435"/>
    <mergeCell ref="C436:D436"/>
    <mergeCell ref="F436:G436"/>
    <mergeCell ref="C437:D437"/>
    <mergeCell ref="F437:G437"/>
    <mergeCell ref="C438:D438"/>
    <mergeCell ref="F438:G438"/>
    <mergeCell ref="C429:D429"/>
    <mergeCell ref="F429:G429"/>
    <mergeCell ref="C430:D430"/>
    <mergeCell ref="F430:G430"/>
    <mergeCell ref="C431:D431"/>
    <mergeCell ref="F431:G431"/>
    <mergeCell ref="C432:D432"/>
    <mergeCell ref="F432:G432"/>
    <mergeCell ref="C433:D433"/>
    <mergeCell ref="F433:G433"/>
    <mergeCell ref="C424:D424"/>
    <mergeCell ref="F424:G424"/>
    <mergeCell ref="C425:D425"/>
    <mergeCell ref="F425:G425"/>
    <mergeCell ref="C426:D426"/>
    <mergeCell ref="F426:G426"/>
    <mergeCell ref="C427:D427"/>
    <mergeCell ref="F427:G427"/>
    <mergeCell ref="C428:D428"/>
    <mergeCell ref="F428:G428"/>
    <mergeCell ref="C419:D419"/>
    <mergeCell ref="F419:G419"/>
    <mergeCell ref="C420:D420"/>
    <mergeCell ref="F420:G420"/>
    <mergeCell ref="C421:D421"/>
    <mergeCell ref="F421:G421"/>
    <mergeCell ref="C422:D422"/>
    <mergeCell ref="F422:G422"/>
    <mergeCell ref="C423:D423"/>
    <mergeCell ref="F423:G423"/>
    <mergeCell ref="C414:D414"/>
    <mergeCell ref="F414:G414"/>
    <mergeCell ref="C415:D415"/>
    <mergeCell ref="F415:G415"/>
    <mergeCell ref="C416:D416"/>
    <mergeCell ref="F416:G416"/>
    <mergeCell ref="C417:D417"/>
    <mergeCell ref="F417:G417"/>
    <mergeCell ref="C418:D418"/>
    <mergeCell ref="F418:G418"/>
    <mergeCell ref="C409:D409"/>
    <mergeCell ref="F409:G409"/>
    <mergeCell ref="C410:D410"/>
    <mergeCell ref="F410:G410"/>
    <mergeCell ref="C411:D411"/>
    <mergeCell ref="F411:G411"/>
    <mergeCell ref="C412:D412"/>
    <mergeCell ref="F412:G412"/>
    <mergeCell ref="C413:D413"/>
    <mergeCell ref="F413:G413"/>
    <mergeCell ref="C404:D404"/>
    <mergeCell ref="F404:G404"/>
    <mergeCell ref="C405:D405"/>
    <mergeCell ref="F405:G405"/>
    <mergeCell ref="C406:D406"/>
    <mergeCell ref="F406:G406"/>
    <mergeCell ref="C407:D407"/>
    <mergeCell ref="F407:G407"/>
    <mergeCell ref="C408:D408"/>
    <mergeCell ref="F408:G408"/>
    <mergeCell ref="C399:D399"/>
    <mergeCell ref="F399:G399"/>
    <mergeCell ref="C400:D400"/>
    <mergeCell ref="F400:G400"/>
    <mergeCell ref="C401:D401"/>
    <mergeCell ref="F401:G401"/>
    <mergeCell ref="C402:D402"/>
    <mergeCell ref="F402:G402"/>
    <mergeCell ref="C403:D403"/>
    <mergeCell ref="F403:G403"/>
    <mergeCell ref="C394:D394"/>
    <mergeCell ref="F394:G394"/>
    <mergeCell ref="C395:D395"/>
    <mergeCell ref="F395:G395"/>
    <mergeCell ref="C396:D396"/>
    <mergeCell ref="F396:G396"/>
    <mergeCell ref="C397:D397"/>
    <mergeCell ref="F397:G397"/>
    <mergeCell ref="C398:D398"/>
    <mergeCell ref="F398:G398"/>
    <mergeCell ref="C389:D389"/>
    <mergeCell ref="F389:G389"/>
    <mergeCell ref="C390:D390"/>
    <mergeCell ref="F390:G390"/>
    <mergeCell ref="C391:D391"/>
    <mergeCell ref="F391:G391"/>
    <mergeCell ref="C392:D392"/>
    <mergeCell ref="F392:G392"/>
    <mergeCell ref="C393:D393"/>
    <mergeCell ref="F393:G393"/>
    <mergeCell ref="C384:D384"/>
    <mergeCell ref="F384:G384"/>
    <mergeCell ref="C385:D385"/>
    <mergeCell ref="F385:G385"/>
    <mergeCell ref="C386:D386"/>
    <mergeCell ref="F386:G386"/>
    <mergeCell ref="C387:D387"/>
    <mergeCell ref="F387:G387"/>
    <mergeCell ref="C388:D388"/>
    <mergeCell ref="F388:G388"/>
    <mergeCell ref="C379:D379"/>
    <mergeCell ref="F379:G379"/>
    <mergeCell ref="C380:D380"/>
    <mergeCell ref="F380:G380"/>
    <mergeCell ref="C381:D381"/>
    <mergeCell ref="F381:G381"/>
    <mergeCell ref="C382:D382"/>
    <mergeCell ref="F382:G382"/>
    <mergeCell ref="C383:D383"/>
    <mergeCell ref="F383:G383"/>
    <mergeCell ref="C374:D374"/>
    <mergeCell ref="F374:G374"/>
    <mergeCell ref="C375:D375"/>
    <mergeCell ref="F375:G375"/>
    <mergeCell ref="C376:D376"/>
    <mergeCell ref="F376:G376"/>
    <mergeCell ref="C377:D377"/>
    <mergeCell ref="F377:G377"/>
    <mergeCell ref="C378:D378"/>
    <mergeCell ref="F378:G378"/>
    <mergeCell ref="C369:D369"/>
    <mergeCell ref="F369:G369"/>
    <mergeCell ref="C370:D370"/>
    <mergeCell ref="F370:G370"/>
    <mergeCell ref="C371:D371"/>
    <mergeCell ref="F371:G371"/>
    <mergeCell ref="C372:D372"/>
    <mergeCell ref="F372:G372"/>
    <mergeCell ref="C373:D373"/>
    <mergeCell ref="F373:G373"/>
    <mergeCell ref="C364:D364"/>
    <mergeCell ref="F364:G364"/>
    <mergeCell ref="C365:D365"/>
    <mergeCell ref="F365:G365"/>
    <mergeCell ref="C366:D366"/>
    <mergeCell ref="F366:G366"/>
    <mergeCell ref="C367:D367"/>
    <mergeCell ref="F367:G367"/>
    <mergeCell ref="C368:D368"/>
    <mergeCell ref="F368:G368"/>
    <mergeCell ref="C359:D359"/>
    <mergeCell ref="F359:G359"/>
    <mergeCell ref="C360:D360"/>
    <mergeCell ref="F360:G360"/>
    <mergeCell ref="C361:D361"/>
    <mergeCell ref="F361:G361"/>
    <mergeCell ref="C362:D362"/>
    <mergeCell ref="F362:G362"/>
    <mergeCell ref="C363:D363"/>
    <mergeCell ref="F363:G363"/>
    <mergeCell ref="C354:D354"/>
    <mergeCell ref="F354:G354"/>
    <mergeCell ref="C355:D355"/>
    <mergeCell ref="F355:G355"/>
    <mergeCell ref="C356:D356"/>
    <mergeCell ref="F356:G356"/>
    <mergeCell ref="C357:D357"/>
    <mergeCell ref="F357:G357"/>
    <mergeCell ref="C358:D358"/>
    <mergeCell ref="F358:G358"/>
    <mergeCell ref="C349:D349"/>
    <mergeCell ref="F349:G349"/>
    <mergeCell ref="C350:D350"/>
    <mergeCell ref="F350:G350"/>
    <mergeCell ref="C351:D351"/>
    <mergeCell ref="F351:G351"/>
    <mergeCell ref="C352:D352"/>
    <mergeCell ref="F352:G352"/>
    <mergeCell ref="C353:D353"/>
    <mergeCell ref="F353:G353"/>
    <mergeCell ref="C344:D344"/>
    <mergeCell ref="F344:G344"/>
    <mergeCell ref="C345:D345"/>
    <mergeCell ref="F345:G345"/>
    <mergeCell ref="C346:D346"/>
    <mergeCell ref="F346:G346"/>
    <mergeCell ref="C347:D347"/>
    <mergeCell ref="F347:G347"/>
    <mergeCell ref="C348:D348"/>
    <mergeCell ref="F348:G348"/>
    <mergeCell ref="C339:D339"/>
    <mergeCell ref="F339:G339"/>
    <mergeCell ref="C340:D340"/>
    <mergeCell ref="F340:G340"/>
    <mergeCell ref="C341:D341"/>
    <mergeCell ref="F341:G341"/>
    <mergeCell ref="C342:D342"/>
    <mergeCell ref="F342:G342"/>
    <mergeCell ref="C343:D343"/>
    <mergeCell ref="F343:G343"/>
    <mergeCell ref="C334:D334"/>
    <mergeCell ref="F334:G334"/>
    <mergeCell ref="C335:D335"/>
    <mergeCell ref="F335:G335"/>
    <mergeCell ref="C336:D336"/>
    <mergeCell ref="F336:G336"/>
    <mergeCell ref="C337:D337"/>
    <mergeCell ref="F337:G337"/>
    <mergeCell ref="C338:D338"/>
    <mergeCell ref="F338:G338"/>
    <mergeCell ref="C329:D329"/>
    <mergeCell ref="F329:G329"/>
    <mergeCell ref="C330:D330"/>
    <mergeCell ref="F330:G330"/>
    <mergeCell ref="C331:D331"/>
    <mergeCell ref="F331:G331"/>
    <mergeCell ref="C332:D332"/>
    <mergeCell ref="F332:G332"/>
    <mergeCell ref="C333:D333"/>
    <mergeCell ref="F333:G333"/>
    <mergeCell ref="C324:D324"/>
    <mergeCell ref="F324:G324"/>
    <mergeCell ref="C325:D325"/>
    <mergeCell ref="F325:G325"/>
    <mergeCell ref="C326:D326"/>
    <mergeCell ref="F326:G326"/>
    <mergeCell ref="C327:D327"/>
    <mergeCell ref="F327:G327"/>
    <mergeCell ref="C328:D328"/>
    <mergeCell ref="F328:G328"/>
    <mergeCell ref="C319:D319"/>
    <mergeCell ref="F319:G319"/>
    <mergeCell ref="C320:D320"/>
    <mergeCell ref="F320:G320"/>
    <mergeCell ref="C321:D321"/>
    <mergeCell ref="F321:G321"/>
    <mergeCell ref="C322:D322"/>
    <mergeCell ref="F322:G322"/>
    <mergeCell ref="C323:D323"/>
    <mergeCell ref="F323:G323"/>
    <mergeCell ref="C314:D314"/>
    <mergeCell ref="F314:G314"/>
    <mergeCell ref="C315:D315"/>
    <mergeCell ref="F315:G315"/>
    <mergeCell ref="C316:D316"/>
    <mergeCell ref="F316:G316"/>
    <mergeCell ref="C317:D317"/>
    <mergeCell ref="F317:G317"/>
    <mergeCell ref="C318:D318"/>
    <mergeCell ref="F318:G318"/>
    <mergeCell ref="C309:D309"/>
    <mergeCell ref="F309:G309"/>
    <mergeCell ref="C310:D310"/>
    <mergeCell ref="F310:G310"/>
    <mergeCell ref="C311:D311"/>
    <mergeCell ref="F311:G311"/>
    <mergeCell ref="C312:D312"/>
    <mergeCell ref="F312:G312"/>
    <mergeCell ref="C313:D313"/>
    <mergeCell ref="F313:G313"/>
    <mergeCell ref="C304:D304"/>
    <mergeCell ref="F304:G304"/>
    <mergeCell ref="C305:D305"/>
    <mergeCell ref="F305:G305"/>
    <mergeCell ref="C306:D306"/>
    <mergeCell ref="F306:G306"/>
    <mergeCell ref="C307:D307"/>
    <mergeCell ref="F307:G307"/>
    <mergeCell ref="C308:D308"/>
    <mergeCell ref="F308:G308"/>
    <mergeCell ref="C299:D299"/>
    <mergeCell ref="F299:G299"/>
    <mergeCell ref="C300:D300"/>
    <mergeCell ref="F300:G300"/>
    <mergeCell ref="C301:D301"/>
    <mergeCell ref="F301:G301"/>
    <mergeCell ref="C302:D302"/>
    <mergeCell ref="F302:G302"/>
    <mergeCell ref="C303:D303"/>
    <mergeCell ref="F303:G303"/>
    <mergeCell ref="C294:D294"/>
    <mergeCell ref="F294:G294"/>
    <mergeCell ref="C295:D295"/>
    <mergeCell ref="F295:G295"/>
    <mergeCell ref="C296:D296"/>
    <mergeCell ref="F296:G296"/>
    <mergeCell ref="C297:D297"/>
    <mergeCell ref="F297:G297"/>
    <mergeCell ref="C298:D298"/>
    <mergeCell ref="F298:G298"/>
    <mergeCell ref="C289:D289"/>
    <mergeCell ref="F289:G289"/>
    <mergeCell ref="C290:D290"/>
    <mergeCell ref="F290:G290"/>
    <mergeCell ref="C291:D291"/>
    <mergeCell ref="F291:G291"/>
    <mergeCell ref="C292:D292"/>
    <mergeCell ref="F292:G292"/>
    <mergeCell ref="C293:D293"/>
    <mergeCell ref="F293:G293"/>
    <mergeCell ref="C284:D284"/>
    <mergeCell ref="F284:G284"/>
    <mergeCell ref="C285:D285"/>
    <mergeCell ref="F285:G285"/>
    <mergeCell ref="C286:D286"/>
    <mergeCell ref="F286:G286"/>
    <mergeCell ref="C287:D287"/>
    <mergeCell ref="F287:G287"/>
    <mergeCell ref="C288:D288"/>
    <mergeCell ref="F288:G288"/>
    <mergeCell ref="C279:D279"/>
    <mergeCell ref="F279:G279"/>
    <mergeCell ref="C280:D280"/>
    <mergeCell ref="F280:G280"/>
    <mergeCell ref="C281:D281"/>
    <mergeCell ref="F281:G281"/>
    <mergeCell ref="C282:D282"/>
    <mergeCell ref="F282:G282"/>
    <mergeCell ref="C283:D283"/>
    <mergeCell ref="F283:G283"/>
    <mergeCell ref="C274:D274"/>
    <mergeCell ref="F274:G274"/>
    <mergeCell ref="C275:D275"/>
    <mergeCell ref="F275:G275"/>
    <mergeCell ref="C276:D276"/>
    <mergeCell ref="F276:G276"/>
    <mergeCell ref="C277:D277"/>
    <mergeCell ref="F277:G277"/>
    <mergeCell ref="C278:D278"/>
    <mergeCell ref="F278:G278"/>
    <mergeCell ref="C269:D269"/>
    <mergeCell ref="F269:G269"/>
    <mergeCell ref="C270:D270"/>
    <mergeCell ref="F270:G270"/>
    <mergeCell ref="C271:D271"/>
    <mergeCell ref="F271:G271"/>
    <mergeCell ref="C272:D272"/>
    <mergeCell ref="F272:G272"/>
    <mergeCell ref="C273:D273"/>
    <mergeCell ref="F273:G273"/>
    <mergeCell ref="C264:D264"/>
    <mergeCell ref="F264:G264"/>
    <mergeCell ref="C265:D265"/>
    <mergeCell ref="F265:G265"/>
    <mergeCell ref="C266:D266"/>
    <mergeCell ref="F266:G266"/>
    <mergeCell ref="C267:D267"/>
    <mergeCell ref="F267:G267"/>
    <mergeCell ref="C268:D268"/>
    <mergeCell ref="F268:G268"/>
    <mergeCell ref="C259:D259"/>
    <mergeCell ref="F259:G259"/>
    <mergeCell ref="C260:D260"/>
    <mergeCell ref="F260:G260"/>
    <mergeCell ref="C261:D261"/>
    <mergeCell ref="F261:G261"/>
    <mergeCell ref="C262:D262"/>
    <mergeCell ref="F262:G262"/>
    <mergeCell ref="C263:D263"/>
    <mergeCell ref="F263:G263"/>
    <mergeCell ref="C254:D254"/>
    <mergeCell ref="F254:G254"/>
    <mergeCell ref="C255:D255"/>
    <mergeCell ref="F255:G255"/>
    <mergeCell ref="C256:D256"/>
    <mergeCell ref="F256:G256"/>
    <mergeCell ref="C257:D257"/>
    <mergeCell ref="F257:G257"/>
    <mergeCell ref="C258:D258"/>
    <mergeCell ref="F258:G258"/>
    <mergeCell ref="C27:D27"/>
    <mergeCell ref="C250:D250"/>
    <mergeCell ref="F250:G250"/>
    <mergeCell ref="C251:D251"/>
    <mergeCell ref="F251:G251"/>
    <mergeCell ref="C252:D252"/>
    <mergeCell ref="F252:G252"/>
    <mergeCell ref="C253:D253"/>
    <mergeCell ref="F253:G253"/>
    <mergeCell ref="C45:D45"/>
    <mergeCell ref="C46:D46"/>
    <mergeCell ref="C9:D9"/>
    <mergeCell ref="C10:D10"/>
    <mergeCell ref="C11:D11"/>
    <mergeCell ref="C12:D12"/>
    <mergeCell ref="C13:D13"/>
    <mergeCell ref="C14:D14"/>
    <mergeCell ref="C15:D15"/>
    <mergeCell ref="C16:D16"/>
    <mergeCell ref="C17:D17"/>
    <mergeCell ref="C18:D18"/>
    <mergeCell ref="C19:D19"/>
    <mergeCell ref="C20:D20"/>
    <mergeCell ref="C21:D21"/>
    <mergeCell ref="C22:D22"/>
    <mergeCell ref="C23:D23"/>
    <mergeCell ref="C24:D24"/>
    <mergeCell ref="C25:D25"/>
    <mergeCell ref="C26:D26"/>
    <mergeCell ref="C40:D40"/>
    <mergeCell ref="C41:D41"/>
    <mergeCell ref="C42:D42"/>
    <mergeCell ref="C35:D35"/>
    <mergeCell ref="C36:D36"/>
    <mergeCell ref="C37:D37"/>
    <mergeCell ref="C38:D38"/>
    <mergeCell ref="C39:D39"/>
    <mergeCell ref="C32:D32"/>
    <mergeCell ref="C33:D33"/>
    <mergeCell ref="C34:D34"/>
    <mergeCell ref="B48:B49"/>
    <mergeCell ref="N48:N49"/>
    <mergeCell ref="M48:M49"/>
    <mergeCell ref="L48:L49"/>
    <mergeCell ref="K48:K49"/>
    <mergeCell ref="J48:J49"/>
    <mergeCell ref="I48:I49"/>
    <mergeCell ref="H48:H49"/>
    <mergeCell ref="F48:G49"/>
    <mergeCell ref="E48:E49"/>
    <mergeCell ref="C48:D49"/>
    <mergeCell ref="C63:D63"/>
    <mergeCell ref="F63:G63"/>
    <mergeCell ref="C76:D76"/>
    <mergeCell ref="F76:G76"/>
    <mergeCell ref="C7:D7"/>
    <mergeCell ref="C8:D8"/>
    <mergeCell ref="C28:D28"/>
    <mergeCell ref="C29:D29"/>
    <mergeCell ref="C30:D30"/>
    <mergeCell ref="C31:D31"/>
    <mergeCell ref="C57:D57"/>
    <mergeCell ref="F57:G57"/>
    <mergeCell ref="C58:D58"/>
    <mergeCell ref="F58:G58"/>
    <mergeCell ref="C59:D59"/>
    <mergeCell ref="F59:G59"/>
    <mergeCell ref="C54:D54"/>
    <mergeCell ref="F54:G54"/>
    <mergeCell ref="C55:D55"/>
    <mergeCell ref="F55:G55"/>
    <mergeCell ref="C56:D56"/>
    <mergeCell ref="F56:G56"/>
    <mergeCell ref="C51:D51"/>
    <mergeCell ref="F51:G51"/>
    <mergeCell ref="C52:D52"/>
    <mergeCell ref="F52:G52"/>
    <mergeCell ref="C53:D53"/>
    <mergeCell ref="F53:G53"/>
    <mergeCell ref="C50:D50"/>
    <mergeCell ref="F50:G50"/>
    <mergeCell ref="C43:D43"/>
    <mergeCell ref="C44:D44"/>
    <mergeCell ref="C77:D77"/>
    <mergeCell ref="F77:G77"/>
    <mergeCell ref="C72:D72"/>
    <mergeCell ref="F72:G72"/>
    <mergeCell ref="C73:D73"/>
    <mergeCell ref="F73:G73"/>
    <mergeCell ref="C74:D74"/>
    <mergeCell ref="F74:G74"/>
    <mergeCell ref="C64:D64"/>
    <mergeCell ref="F64:G64"/>
    <mergeCell ref="C65:D65"/>
    <mergeCell ref="F65:G65"/>
    <mergeCell ref="C60:D60"/>
    <mergeCell ref="F60:G60"/>
    <mergeCell ref="C61:D61"/>
    <mergeCell ref="F61:G61"/>
    <mergeCell ref="C62:D62"/>
    <mergeCell ref="F62:G62"/>
    <mergeCell ref="C75:D75"/>
    <mergeCell ref="F75:G75"/>
    <mergeCell ref="C69:D69"/>
    <mergeCell ref="F69:G69"/>
    <mergeCell ref="C70:D70"/>
    <mergeCell ref="F70:G70"/>
    <mergeCell ref="C71:D71"/>
    <mergeCell ref="F71:G71"/>
    <mergeCell ref="C66:D66"/>
    <mergeCell ref="F66:G66"/>
    <mergeCell ref="C67:D67"/>
    <mergeCell ref="F67:G67"/>
    <mergeCell ref="C68:D68"/>
    <mergeCell ref="F68:G68"/>
    <mergeCell ref="C93:D93"/>
    <mergeCell ref="F93:G93"/>
    <mergeCell ref="C94:D94"/>
    <mergeCell ref="F94:G94"/>
    <mergeCell ref="C95:D95"/>
    <mergeCell ref="F95:G95"/>
    <mergeCell ref="C90:D90"/>
    <mergeCell ref="F90:G90"/>
    <mergeCell ref="C91:D91"/>
    <mergeCell ref="F91:G91"/>
    <mergeCell ref="C92:D92"/>
    <mergeCell ref="F92:G92"/>
    <mergeCell ref="C87:D87"/>
    <mergeCell ref="F87:G87"/>
    <mergeCell ref="C88:D88"/>
    <mergeCell ref="F88:G88"/>
    <mergeCell ref="C89:D89"/>
    <mergeCell ref="F89:G89"/>
    <mergeCell ref="C84:D84"/>
    <mergeCell ref="F84:G84"/>
    <mergeCell ref="C85:D85"/>
    <mergeCell ref="F85:G85"/>
    <mergeCell ref="C86:D86"/>
    <mergeCell ref="F86:G86"/>
    <mergeCell ref="C81:D81"/>
    <mergeCell ref="F81:G81"/>
    <mergeCell ref="C82:D82"/>
    <mergeCell ref="F82:G82"/>
    <mergeCell ref="C83:D83"/>
    <mergeCell ref="F83:G83"/>
    <mergeCell ref="C78:D78"/>
    <mergeCell ref="F78:G78"/>
    <mergeCell ref="C79:D79"/>
    <mergeCell ref="F79:G79"/>
    <mergeCell ref="C80:D80"/>
    <mergeCell ref="F80:G80"/>
    <mergeCell ref="C111:D111"/>
    <mergeCell ref="F111:G111"/>
    <mergeCell ref="C112:D112"/>
    <mergeCell ref="F112:G112"/>
    <mergeCell ref="C113:D113"/>
    <mergeCell ref="F113:G113"/>
    <mergeCell ref="C108:D108"/>
    <mergeCell ref="F108:G108"/>
    <mergeCell ref="C109:D109"/>
    <mergeCell ref="F109:G109"/>
    <mergeCell ref="C110:D110"/>
    <mergeCell ref="F110:G110"/>
    <mergeCell ref="C105:D105"/>
    <mergeCell ref="F105:G105"/>
    <mergeCell ref="C106:D106"/>
    <mergeCell ref="F106:G106"/>
    <mergeCell ref="C107:D107"/>
    <mergeCell ref="F107:G107"/>
    <mergeCell ref="C102:D102"/>
    <mergeCell ref="F102:G102"/>
    <mergeCell ref="C103:D103"/>
    <mergeCell ref="F103:G103"/>
    <mergeCell ref="C104:D104"/>
    <mergeCell ref="F104:G104"/>
    <mergeCell ref="C99:D99"/>
    <mergeCell ref="F99:G99"/>
    <mergeCell ref="C100:D100"/>
    <mergeCell ref="F100:G100"/>
    <mergeCell ref="C101:D101"/>
    <mergeCell ref="F101:G101"/>
    <mergeCell ref="C96:D96"/>
    <mergeCell ref="F96:G96"/>
    <mergeCell ref="C97:D97"/>
    <mergeCell ref="F97:G97"/>
    <mergeCell ref="C98:D98"/>
    <mergeCell ref="F98:G98"/>
    <mergeCell ref="C129:D129"/>
    <mergeCell ref="F129:G129"/>
    <mergeCell ref="C130:D130"/>
    <mergeCell ref="F130:G130"/>
    <mergeCell ref="C131:D131"/>
    <mergeCell ref="F131:G131"/>
    <mergeCell ref="C126:D126"/>
    <mergeCell ref="F126:G126"/>
    <mergeCell ref="C127:D127"/>
    <mergeCell ref="F127:G127"/>
    <mergeCell ref="C128:D128"/>
    <mergeCell ref="F128:G128"/>
    <mergeCell ref="C123:D123"/>
    <mergeCell ref="F123:G123"/>
    <mergeCell ref="C124:D124"/>
    <mergeCell ref="F124:G124"/>
    <mergeCell ref="C125:D125"/>
    <mergeCell ref="F125:G125"/>
    <mergeCell ref="C120:D120"/>
    <mergeCell ref="F120:G120"/>
    <mergeCell ref="C121:D121"/>
    <mergeCell ref="F121:G121"/>
    <mergeCell ref="C122:D122"/>
    <mergeCell ref="F122:G122"/>
    <mergeCell ref="C117:D117"/>
    <mergeCell ref="F117:G117"/>
    <mergeCell ref="C118:D118"/>
    <mergeCell ref="F118:G118"/>
    <mergeCell ref="C119:D119"/>
    <mergeCell ref="F119:G119"/>
    <mergeCell ref="C114:D114"/>
    <mergeCell ref="F114:G114"/>
    <mergeCell ref="C115:D115"/>
    <mergeCell ref="F115:G115"/>
    <mergeCell ref="C116:D116"/>
    <mergeCell ref="F116:G116"/>
    <mergeCell ref="C147:D147"/>
    <mergeCell ref="F147:G147"/>
    <mergeCell ref="C148:D148"/>
    <mergeCell ref="F148:G148"/>
    <mergeCell ref="C149:D149"/>
    <mergeCell ref="F149:G149"/>
    <mergeCell ref="C144:D144"/>
    <mergeCell ref="F144:G144"/>
    <mergeCell ref="C145:D145"/>
    <mergeCell ref="F145:G145"/>
    <mergeCell ref="C146:D146"/>
    <mergeCell ref="F146:G146"/>
    <mergeCell ref="C141:D141"/>
    <mergeCell ref="F141:G141"/>
    <mergeCell ref="C142:D142"/>
    <mergeCell ref="F142:G142"/>
    <mergeCell ref="C143:D143"/>
    <mergeCell ref="F143:G143"/>
    <mergeCell ref="C138:D138"/>
    <mergeCell ref="F138:G138"/>
    <mergeCell ref="C139:D139"/>
    <mergeCell ref="F139:G139"/>
    <mergeCell ref="C140:D140"/>
    <mergeCell ref="F140:G140"/>
    <mergeCell ref="C135:D135"/>
    <mergeCell ref="F135:G135"/>
    <mergeCell ref="C136:D136"/>
    <mergeCell ref="F136:G136"/>
    <mergeCell ref="C137:D137"/>
    <mergeCell ref="F137:G137"/>
    <mergeCell ref="C132:D132"/>
    <mergeCell ref="F132:G132"/>
    <mergeCell ref="C133:D133"/>
    <mergeCell ref="F133:G133"/>
    <mergeCell ref="C134:D134"/>
    <mergeCell ref="F134:G134"/>
    <mergeCell ref="C165:D165"/>
    <mergeCell ref="F165:G165"/>
    <mergeCell ref="C166:D166"/>
    <mergeCell ref="F166:G166"/>
    <mergeCell ref="C167:D167"/>
    <mergeCell ref="F167:G167"/>
    <mergeCell ref="C162:D162"/>
    <mergeCell ref="F162:G162"/>
    <mergeCell ref="C163:D163"/>
    <mergeCell ref="F163:G163"/>
    <mergeCell ref="C164:D164"/>
    <mergeCell ref="F164:G164"/>
    <mergeCell ref="C159:D159"/>
    <mergeCell ref="F159:G159"/>
    <mergeCell ref="C160:D160"/>
    <mergeCell ref="F160:G160"/>
    <mergeCell ref="C161:D161"/>
    <mergeCell ref="F161:G161"/>
    <mergeCell ref="C156:D156"/>
    <mergeCell ref="F156:G156"/>
    <mergeCell ref="C157:D157"/>
    <mergeCell ref="F157:G157"/>
    <mergeCell ref="C158:D158"/>
    <mergeCell ref="F158:G158"/>
    <mergeCell ref="C153:D153"/>
    <mergeCell ref="F153:G153"/>
    <mergeCell ref="C154:D154"/>
    <mergeCell ref="F154:G154"/>
    <mergeCell ref="C155:D155"/>
    <mergeCell ref="F155:G155"/>
    <mergeCell ref="C150:D150"/>
    <mergeCell ref="F150:G150"/>
    <mergeCell ref="C151:D151"/>
    <mergeCell ref="F151:G151"/>
    <mergeCell ref="C152:D152"/>
    <mergeCell ref="F152:G152"/>
    <mergeCell ref="C183:D183"/>
    <mergeCell ref="F183:G183"/>
    <mergeCell ref="C184:D184"/>
    <mergeCell ref="F184:G184"/>
    <mergeCell ref="C185:D185"/>
    <mergeCell ref="F185:G185"/>
    <mergeCell ref="C180:D180"/>
    <mergeCell ref="F180:G180"/>
    <mergeCell ref="C181:D181"/>
    <mergeCell ref="F181:G181"/>
    <mergeCell ref="C182:D182"/>
    <mergeCell ref="F182:G182"/>
    <mergeCell ref="C177:D177"/>
    <mergeCell ref="F177:G177"/>
    <mergeCell ref="C178:D178"/>
    <mergeCell ref="F178:G178"/>
    <mergeCell ref="C179:D179"/>
    <mergeCell ref="F179:G179"/>
    <mergeCell ref="C174:D174"/>
    <mergeCell ref="F174:G174"/>
    <mergeCell ref="C175:D175"/>
    <mergeCell ref="F175:G175"/>
    <mergeCell ref="C176:D176"/>
    <mergeCell ref="F176:G176"/>
    <mergeCell ref="C171:D171"/>
    <mergeCell ref="F171:G171"/>
    <mergeCell ref="C172:D172"/>
    <mergeCell ref="F172:G172"/>
    <mergeCell ref="C173:D173"/>
    <mergeCell ref="F173:G173"/>
    <mergeCell ref="C168:D168"/>
    <mergeCell ref="F168:G168"/>
    <mergeCell ref="C169:D169"/>
    <mergeCell ref="F169:G169"/>
    <mergeCell ref="C170:D170"/>
    <mergeCell ref="F170:G170"/>
    <mergeCell ref="C201:D201"/>
    <mergeCell ref="F201:G201"/>
    <mergeCell ref="C202:D202"/>
    <mergeCell ref="F202:G202"/>
    <mergeCell ref="C203:D203"/>
    <mergeCell ref="F203:G203"/>
    <mergeCell ref="C198:D198"/>
    <mergeCell ref="F198:G198"/>
    <mergeCell ref="C199:D199"/>
    <mergeCell ref="F199:G199"/>
    <mergeCell ref="C200:D200"/>
    <mergeCell ref="F200:G200"/>
    <mergeCell ref="C195:D195"/>
    <mergeCell ref="F195:G195"/>
    <mergeCell ref="C196:D196"/>
    <mergeCell ref="F196:G196"/>
    <mergeCell ref="C197:D197"/>
    <mergeCell ref="F197:G197"/>
    <mergeCell ref="C192:D192"/>
    <mergeCell ref="F192:G192"/>
    <mergeCell ref="C193:D193"/>
    <mergeCell ref="F193:G193"/>
    <mergeCell ref="C194:D194"/>
    <mergeCell ref="F194:G194"/>
    <mergeCell ref="C189:D189"/>
    <mergeCell ref="F189:G189"/>
    <mergeCell ref="C190:D190"/>
    <mergeCell ref="F190:G190"/>
    <mergeCell ref="C191:D191"/>
    <mergeCell ref="F191:G191"/>
    <mergeCell ref="C186:D186"/>
    <mergeCell ref="F186:G186"/>
    <mergeCell ref="C187:D187"/>
    <mergeCell ref="F187:G187"/>
    <mergeCell ref="C188:D188"/>
    <mergeCell ref="F188:G188"/>
    <mergeCell ref="C219:D219"/>
    <mergeCell ref="F219:G219"/>
    <mergeCell ref="C220:D220"/>
    <mergeCell ref="F220:G220"/>
    <mergeCell ref="C221:D221"/>
    <mergeCell ref="F221:G221"/>
    <mergeCell ref="C216:D216"/>
    <mergeCell ref="F216:G216"/>
    <mergeCell ref="C217:D217"/>
    <mergeCell ref="F217:G217"/>
    <mergeCell ref="C218:D218"/>
    <mergeCell ref="F218:G218"/>
    <mergeCell ref="C213:D213"/>
    <mergeCell ref="F213:G213"/>
    <mergeCell ref="C214:D214"/>
    <mergeCell ref="F214:G214"/>
    <mergeCell ref="C215:D215"/>
    <mergeCell ref="F215:G215"/>
    <mergeCell ref="C210:D210"/>
    <mergeCell ref="F210:G210"/>
    <mergeCell ref="C211:D211"/>
    <mergeCell ref="F211:G211"/>
    <mergeCell ref="C212:D212"/>
    <mergeCell ref="F212:G212"/>
    <mergeCell ref="C207:D207"/>
    <mergeCell ref="F207:G207"/>
    <mergeCell ref="C208:D208"/>
    <mergeCell ref="F208:G208"/>
    <mergeCell ref="C209:D209"/>
    <mergeCell ref="F209:G209"/>
    <mergeCell ref="C204:D204"/>
    <mergeCell ref="F204:G204"/>
    <mergeCell ref="C205:D205"/>
    <mergeCell ref="F205:G205"/>
    <mergeCell ref="C206:D206"/>
    <mergeCell ref="F206:G206"/>
    <mergeCell ref="C237:D237"/>
    <mergeCell ref="F237:G237"/>
    <mergeCell ref="C238:D238"/>
    <mergeCell ref="F238:G238"/>
    <mergeCell ref="C239:D239"/>
    <mergeCell ref="F239:G239"/>
    <mergeCell ref="C234:D234"/>
    <mergeCell ref="F234:G234"/>
    <mergeCell ref="C235:D235"/>
    <mergeCell ref="F235:G235"/>
    <mergeCell ref="C236:D236"/>
    <mergeCell ref="F236:G236"/>
    <mergeCell ref="C231:D231"/>
    <mergeCell ref="F231:G231"/>
    <mergeCell ref="C232:D232"/>
    <mergeCell ref="F232:G232"/>
    <mergeCell ref="C233:D233"/>
    <mergeCell ref="F233:G233"/>
    <mergeCell ref="C228:D228"/>
    <mergeCell ref="F228:G228"/>
    <mergeCell ref="C229:D229"/>
    <mergeCell ref="F229:G229"/>
    <mergeCell ref="C230:D230"/>
    <mergeCell ref="F230:G230"/>
    <mergeCell ref="C225:D225"/>
    <mergeCell ref="F225:G225"/>
    <mergeCell ref="C226:D226"/>
    <mergeCell ref="F226:G226"/>
    <mergeCell ref="C227:D227"/>
    <mergeCell ref="F227:G227"/>
    <mergeCell ref="C222:D222"/>
    <mergeCell ref="F222:G222"/>
    <mergeCell ref="C223:D223"/>
    <mergeCell ref="F223:G223"/>
    <mergeCell ref="C224:D224"/>
    <mergeCell ref="F224:G224"/>
    <mergeCell ref="C240:D240"/>
    <mergeCell ref="F240:G240"/>
    <mergeCell ref="C241:D241"/>
    <mergeCell ref="F241:G241"/>
    <mergeCell ref="C242:D242"/>
    <mergeCell ref="F242:G242"/>
    <mergeCell ref="C249:D249"/>
    <mergeCell ref="F249:G249"/>
    <mergeCell ref="C246:D246"/>
    <mergeCell ref="F246:G246"/>
    <mergeCell ref="C247:D247"/>
    <mergeCell ref="F247:G247"/>
    <mergeCell ref="C248:D248"/>
    <mergeCell ref="F248:G248"/>
    <mergeCell ref="C243:D243"/>
    <mergeCell ref="F243:G243"/>
    <mergeCell ref="C244:D244"/>
    <mergeCell ref="F244:G244"/>
    <mergeCell ref="C245:D245"/>
    <mergeCell ref="F245:G245"/>
  </mergeCells>
  <dataValidations count="12">
    <dataValidation type="list" allowBlank="1" showInputMessage="1" showErrorMessage="1" error="Veuillez sélectionner une région académique dans le menu déroulant." prompt="Veuillez sélectionner une région académique dans le menu déroulant." sqref="D5">
      <formula1>RÉGIONS_ACADÉMIQUES</formula1>
    </dataValidation>
    <dataValidation type="list" allowBlank="1" showInputMessage="1" showErrorMessage="1" error="Veuillez sélectionner une académie dans le menu déroulant." prompt="Veuillez sélectionner une académie dans le menu déroulant." sqref="B50:B2051">
      <formula1>INDIRECT($D$5)</formula1>
    </dataValidation>
    <dataValidation type="list" allowBlank="1" showInputMessage="1" showErrorMessage="1" error="Veuillez saisir un organisme dans la liste déroulante." sqref="F50:G2051">
      <formula1>FINANCEURS</formula1>
    </dataValidation>
    <dataValidation type="list" allowBlank="1" showInputMessage="1" showErrorMessage="1" error="Veuillez sélectionner un établissement dans le menu déroulant." prompt="Veuillez sélectionner un établissement dans le menu déroulant." sqref="C50:D2051">
      <formula1>INDIRECT($B50)</formula1>
    </dataValidation>
    <dataValidation type="list" allowBlank="1" showInputMessage="1" showErrorMessage="1" error="Veuillez saisir un domaine dans la liste déroulante." sqref="H50:H2051">
      <formula1>DOMAINES</formula1>
    </dataValidation>
    <dataValidation type="whole" operator="greaterThan" allowBlank="1" showInputMessage="1" showErrorMessage="1" error="Veuillez saisir un nombre entier." sqref="F8:F46">
      <formula1>0</formula1>
    </dataValidation>
    <dataValidation type="list" allowBlank="1" showInputMessage="1" showErrorMessage="1" error="Veuillez sélectionner une  académie dans le menu déroulant." prompt="Veuillez sélectionner une académie dans le menu déroulant." sqref="B8:B46">
      <formula1>INDIRECT($D$5)</formula1>
    </dataValidation>
    <dataValidation type="list" allowBlank="1" showInputMessage="1" showErrorMessage="1" error="Veuillez sélectionner un établissement dans le menu déroulant." prompt="Veuillez sélectionner un établissement dans le menu déroulant." sqref="C8:D46">
      <formula1>INDIRECT($B8)</formula1>
    </dataValidation>
    <dataValidation type="date" operator="lessThanOrEqual" allowBlank="1" showInputMessage="1" showErrorMessage="1" error="La date de début de contrat doit être inférieure ou égale au 12/03/2020._x000a_Format : JJ/MM/AAAA" sqref="I50:I2051">
      <formula1>43902</formula1>
    </dataValidation>
    <dataValidation type="date" operator="greaterThanOrEqual" allowBlank="1" showInputMessage="1" showErrorMessage="1" error="La date de fin de contrat doit être supérieure ou égale au 12/03/2020._x000a_Format : JJ/MM/AAAA" sqref="J50:J2051">
      <formula1>43902</formula1>
    </dataValidation>
    <dataValidation type="decimal" operator="greaterThan" allowBlank="1" showInputMessage="1" showErrorMessage="1" error="Le montant saisi doit être supérieur à 0." sqref="K50:K2051 P50:P2051">
      <formula1>0</formula1>
    </dataValidation>
    <dataValidation type="date" operator="greaterThan" allowBlank="1" showInputMessage="1" showErrorMessage="1" error="Saisir la date de prolongation au format : JJ/MM/AAAA" sqref="L50:L2051">
      <formula1>43902</formula1>
    </dataValidation>
  </dataValidations>
  <pageMargins left="0.7" right="0.7" top="0.75" bottom="0.75" header="0.3" footer="0.3"/>
  <pageSetup paperSize="9" scale="40" fitToHeight="0" orientation="landscape" r:id="rId1"/>
  <ignoredErrors>
    <ignoredError sqref="E50:E205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A1:Q55"/>
  <sheetViews>
    <sheetView showGridLines="0" showRowColHeaders="0" workbookViewId="0">
      <selection activeCell="C6" sqref="C6"/>
    </sheetView>
  </sheetViews>
  <sheetFormatPr baseColWidth="10" defaultRowHeight="12.75" x14ac:dyDescent="0.25"/>
  <cols>
    <col min="1" max="1" width="3.28515625" style="13" customWidth="1"/>
    <col min="2" max="2" width="22.140625" style="13" customWidth="1"/>
    <col min="3" max="3" width="17.140625" style="13" customWidth="1"/>
    <col min="4" max="4" width="16.7109375" style="13" customWidth="1"/>
    <col min="5" max="5" width="16.7109375" style="13" hidden="1" customWidth="1"/>
    <col min="6" max="8" width="16.7109375" style="13" customWidth="1"/>
    <col min="9" max="16384" width="11.42578125" style="13"/>
  </cols>
  <sheetData>
    <row r="1" spans="1:17" x14ac:dyDescent="0.25">
      <c r="A1" s="44"/>
      <c r="B1" s="45"/>
      <c r="C1" s="45"/>
      <c r="D1" s="45"/>
      <c r="E1" s="46"/>
      <c r="F1" s="45"/>
      <c r="G1" s="45"/>
      <c r="H1" s="45"/>
      <c r="O1" s="47"/>
    </row>
    <row r="2" spans="1:17" ht="18.75" x14ac:dyDescent="0.25">
      <c r="B2" s="48" t="s">
        <v>0</v>
      </c>
      <c r="C2" s="48"/>
      <c r="D2" s="48"/>
      <c r="E2" s="48"/>
      <c r="F2" s="48"/>
      <c r="G2" s="48"/>
      <c r="H2" s="48"/>
      <c r="I2" s="48"/>
      <c r="J2" s="48"/>
      <c r="K2" s="48"/>
      <c r="L2" s="48"/>
      <c r="M2" s="48"/>
      <c r="N2" s="48"/>
      <c r="O2" s="49"/>
      <c r="P2" s="48"/>
      <c r="Q2" s="48"/>
    </row>
    <row r="3" spans="1:17" ht="26.25" x14ac:dyDescent="0.25">
      <c r="B3" s="50" t="s">
        <v>1</v>
      </c>
      <c r="C3" s="50"/>
      <c r="D3" s="50"/>
      <c r="E3" s="50"/>
      <c r="F3" s="50"/>
      <c r="G3" s="50"/>
      <c r="H3" s="50"/>
      <c r="I3" s="50"/>
      <c r="J3" s="50"/>
      <c r="K3" s="50"/>
      <c r="L3" s="50"/>
      <c r="M3" s="50"/>
      <c r="N3" s="50"/>
      <c r="O3" s="51"/>
      <c r="P3" s="50"/>
      <c r="Q3" s="50"/>
    </row>
    <row r="4" spans="1:17" ht="15" customHeight="1" x14ac:dyDescent="0.25">
      <c r="B4" s="45"/>
      <c r="C4" s="45"/>
      <c r="D4" s="45"/>
      <c r="E4" s="46"/>
      <c r="F4" s="45"/>
      <c r="G4" s="45"/>
      <c r="H4" s="45"/>
      <c r="O4" s="47"/>
    </row>
    <row r="5" spans="1:17" ht="15" x14ac:dyDescent="0.25">
      <c r="B5" s="43" t="s">
        <v>457</v>
      </c>
      <c r="C5" s="91" t="str">
        <f>IF(Demandes!$D$5="","",Demandes!$D$5)</f>
        <v/>
      </c>
      <c r="D5" s="92"/>
    </row>
    <row r="6" spans="1:17" ht="13.5" thickBot="1" x14ac:dyDescent="0.3"/>
    <row r="7" spans="1:17" ht="61.5" customHeight="1" thickBot="1" x14ac:dyDescent="0.3">
      <c r="B7" s="52" t="s">
        <v>446</v>
      </c>
      <c r="C7" s="53" t="s">
        <v>447</v>
      </c>
      <c r="D7" s="53" t="s">
        <v>448</v>
      </c>
      <c r="E7" s="53" t="s">
        <v>449</v>
      </c>
      <c r="F7" s="53" t="s">
        <v>450</v>
      </c>
      <c r="G7" s="53" t="s">
        <v>451</v>
      </c>
      <c r="H7" s="54" t="s">
        <v>452</v>
      </c>
    </row>
    <row r="8" spans="1:17" x14ac:dyDescent="0.25">
      <c r="A8" s="14"/>
      <c r="B8" s="95" t="s">
        <v>466</v>
      </c>
      <c r="C8" s="15">
        <v>2020</v>
      </c>
      <c r="D8" s="16">
        <f t="array" ref="D8">COUNTIFS(Demandes!$J:$J,"&lt;01/01/2021",Demandes!$J:$J,"&gt;=01/01/2020",Demandes!$F:$F,$B$8)</f>
        <v>0</v>
      </c>
      <c r="E8" s="16"/>
      <c r="F8" s="17" t="str">
        <f>IFERROR(AVERAGEIFS(Demandes!$M:$M,Demandes!$J:$J,"&lt;01/01/2021",Demandes!$J:$J,"&gt;=01/01/2020",Demandes!$F:$F,$B$8),"0,00")</f>
        <v>0,00</v>
      </c>
      <c r="G8" s="17">
        <f>SUMIFS(Demandes!$M:$M,Demandes!$J:$J,"&lt;01/01/2021",Demandes!$J:$J,"&gt;=01/01/2020",Demandes!$F:$F,$B$8)</f>
        <v>0</v>
      </c>
      <c r="H8" s="18">
        <f>SUMIFS(Demandes!$N:$N,Demandes!$J:$J,"&lt;01/01/2021",Demandes!$J:$J,"&gt;=01/01/2020",Demandes!$F:$F,$B$8)</f>
        <v>0</v>
      </c>
    </row>
    <row r="9" spans="1:17" x14ac:dyDescent="0.25">
      <c r="A9" s="14"/>
      <c r="B9" s="96"/>
      <c r="C9" s="19">
        <v>2021</v>
      </c>
      <c r="D9" s="20">
        <f t="array" ref="D9">COUNTIFS(Demandes!$J:$J,"&lt;01/01/2022",Demandes!$J:$J,"&gt;=01/01/2021",Demandes!$F:$F,$B$8)</f>
        <v>0</v>
      </c>
      <c r="E9" s="20"/>
      <c r="F9" s="21" t="str">
        <f>IFERROR(AVERAGEIFS(Demandes!$M:$M,Demandes!$J:$J,"&lt;01/01/2022",Demandes!$J:$J,"&gt;=01/01/2021",Demandes!$F:$F,$B$8),"0,00")</f>
        <v>0,00</v>
      </c>
      <c r="G9" s="21">
        <f>SUMIFS(Demandes!$M:$M,Demandes!$J:$J,"&lt;01/01/2022",Demandes!$J:$J,"&gt;=01/01/2021",Demandes!$F:$F,$B$8)</f>
        <v>0</v>
      </c>
      <c r="H9" s="22">
        <f>SUMIFS(Demandes!$N:$N,Demandes!$J:$J,"&lt;01/01/2022",Demandes!$J:$J,"&gt;=01/01/2021",Demandes!$F:$F,$B$8)</f>
        <v>0</v>
      </c>
    </row>
    <row r="10" spans="1:17" x14ac:dyDescent="0.25">
      <c r="A10" s="14"/>
      <c r="B10" s="96"/>
      <c r="C10" s="23">
        <v>2022</v>
      </c>
      <c r="D10" s="24">
        <f t="array" ref="D10">COUNTIFS(Demandes!$J:$J,"&lt;01/01/2023",Demandes!$J:$J,"&gt;=01/01/2022",Demandes!$F:$F,$B$8)</f>
        <v>0</v>
      </c>
      <c r="E10" s="24"/>
      <c r="F10" s="24" t="str">
        <f>IFERROR(AVERAGEIFS(Demandes!$M:$M,Demandes!$J:$J,"&lt;01/01/2023",Demandes!$J:$J,"&gt;=01/01/2022",Demandes!$F:$F,$B$8),"0,00")</f>
        <v>0,00</v>
      </c>
      <c r="G10" s="24">
        <f>SUMIFS(Demandes!$M:$M,Demandes!$J:$J,"&lt;01/01/2023",Demandes!$J:$J,"&gt;=01/01/2022",Demandes!$F:$F,$B$8)</f>
        <v>0</v>
      </c>
      <c r="H10" s="25">
        <f>SUMIFS(Demandes!$N:$N,Demandes!$J:$J,"&lt;01/01/2023",Demandes!$J:$J,"&gt;=01/01/2022",Demandes!$F:$F,$B$8)</f>
        <v>0</v>
      </c>
    </row>
    <row r="11" spans="1:17" x14ac:dyDescent="0.25">
      <c r="A11" s="14"/>
      <c r="B11" s="96"/>
      <c r="C11" s="26">
        <v>2023</v>
      </c>
      <c r="D11" s="27">
        <f t="array" ref="D11">COUNTIFS(Demandes!$J:$J,"&lt;01/01/2024",Demandes!$J:$J,"&gt;=01/01/2023",Demandes!$F:$F,$B$8)</f>
        <v>0</v>
      </c>
      <c r="E11" s="27"/>
      <c r="F11" s="27" t="str">
        <f>IFERROR(AVERAGEIFS(Demandes!$M:$M,Demandes!$J:$J,"&lt;01/01/2024",Demandes!$J:$J,"&gt;=01/01/2023",Demandes!$F:$F,$B$8),"0,00")</f>
        <v>0,00</v>
      </c>
      <c r="G11" s="27">
        <f>SUMIFS(Demandes!$M:$M,Demandes!$J:$J,"&lt;01/01/2024",Demandes!$J:$J,"&gt;=01/01/2023",Demandes!$F:$F,$B$8)</f>
        <v>0</v>
      </c>
      <c r="H11" s="28">
        <f>SUMIFS(Demandes!$N:$N,Demandes!$J:$J,"&lt;01/01/2024",Demandes!$J:$J,"&gt;=01/01/2023",Demandes!$F:$F,$B$8)</f>
        <v>0</v>
      </c>
    </row>
    <row r="12" spans="1:17" ht="12.75" customHeight="1" x14ac:dyDescent="0.25">
      <c r="B12" s="93" t="s">
        <v>467</v>
      </c>
      <c r="C12" s="23">
        <v>2020</v>
      </c>
      <c r="D12" s="24">
        <f t="array" ref="D12">COUNTIFS(Demandes!$J:$J,"&lt;01/01/2021",Demandes!$J:$J,"&gt;=01/01/2020",Demandes!$F:$F,$B$12)</f>
        <v>0</v>
      </c>
      <c r="E12" s="24"/>
      <c r="F12" s="24" t="str">
        <f>IFERROR(AVERAGEIFS(Demandes!$M:$M,Demandes!$J:$J,"&lt;01/01/2021",Demandes!$J:$J,"&gt;=01/01/2020",Demandes!$F:$F,$B$12),"0,00")</f>
        <v>0,00</v>
      </c>
      <c r="G12" s="24">
        <f>SUMIFS(Demandes!$M:$M,Demandes!$J:$J,"&lt;01/01/2021",Demandes!$J:$J,"&gt;=01/01/2020",Demandes!$F:$F,$B$12)</f>
        <v>0</v>
      </c>
      <c r="H12" s="25">
        <f>SUMIFS(Demandes!$N:$N,Demandes!$J:$J,"&lt;01/01/2021",Demandes!$J:$J,"&gt;=01/01/2020",Demandes!$F:$F,$B$12)</f>
        <v>0</v>
      </c>
    </row>
    <row r="13" spans="1:17" x14ac:dyDescent="0.25">
      <c r="B13" s="93"/>
      <c r="C13" s="19">
        <v>2021</v>
      </c>
      <c r="D13" s="21">
        <f t="array" ref="D13">COUNTIFS(Demandes!$J:$J,"&lt;01/01/2022",Demandes!$J:$J,"&gt;=01/01/2021",Demandes!$F:$F,$B$12)</f>
        <v>0</v>
      </c>
      <c r="E13" s="21"/>
      <c r="F13" s="21" t="str">
        <f>IFERROR(AVERAGEIFS(Demandes!$M:$M,Demandes!$J:$J,"&lt;01/01/2022",Demandes!$J:$J,"&gt;=01/01/2021",Demandes!$F:$F,$B$12),"0,00")</f>
        <v>0,00</v>
      </c>
      <c r="G13" s="21">
        <f>SUMIFS(Demandes!$M:$M,Demandes!$J:$J,"&lt;01/01/2022",Demandes!$J:$J,"&gt;=01/01/2021",Demandes!$F:$F,$B$12)</f>
        <v>0</v>
      </c>
      <c r="H13" s="22">
        <f>SUMIFS(Demandes!$N:$N,Demandes!$J:$J,"&lt;01/01/2022",Demandes!$J:$J,"&gt;=01/01/2021",Demandes!$F:$F,$B$12)</f>
        <v>0</v>
      </c>
    </row>
    <row r="14" spans="1:17" x14ac:dyDescent="0.25">
      <c r="B14" s="93"/>
      <c r="C14" s="23">
        <v>2022</v>
      </c>
      <c r="D14" s="24">
        <f t="array" ref="D14">COUNTIFS(Demandes!$J:$J,"&lt;01/01/2023",Demandes!$J:$J,"&gt;=01/01/2022",Demandes!$F:$F,$B$12)</f>
        <v>0</v>
      </c>
      <c r="E14" s="24"/>
      <c r="F14" s="24" t="str">
        <f>IFERROR(AVERAGEIFS(Demandes!$M:$M,Demandes!$J:$J,"&lt;01/01/2023",Demandes!$J:$J,"&gt;=01/01/2022",Demandes!$F:$F,$B$12),"0,00")</f>
        <v>0,00</v>
      </c>
      <c r="G14" s="24">
        <f>SUMIFS(Demandes!$M:$M,Demandes!$J:$J,"&lt;01/01/2023",Demandes!$J:$J,"&gt;=01/01/2022",Demandes!$F:$F,$B$12)</f>
        <v>0</v>
      </c>
      <c r="H14" s="25">
        <f>SUMIFS(Demandes!$N:$N,Demandes!$J:$J,"&lt;01/01/2023",Demandes!$J:$J,"&gt;=01/01/2022",Demandes!$F:$F,$B$12)</f>
        <v>0</v>
      </c>
    </row>
    <row r="15" spans="1:17" x14ac:dyDescent="0.25">
      <c r="B15" s="93"/>
      <c r="C15" s="26">
        <v>2023</v>
      </c>
      <c r="D15" s="27">
        <f t="array" ref="D15">COUNTIFS(Demandes!$J:$J,"&lt;01/01/2024",Demandes!$J:$J,"&gt;=01/01/2023",Demandes!$F:$F,$B$12)</f>
        <v>0</v>
      </c>
      <c r="E15" s="27"/>
      <c r="F15" s="27" t="str">
        <f>IFERROR(AVERAGEIFS(Demandes!$M:$M,Demandes!$J:$J,"&lt;01/01/2024",Demandes!$J:$J,"&gt;=01/01/2023",Demandes!$F:$F,$B$12),"0,00")</f>
        <v>0,00</v>
      </c>
      <c r="G15" s="27">
        <f>SUMIFS(Demandes!$M:$M,Demandes!$J:$J,"&lt;01/01/2024",Demandes!$J:$J,"&gt;=01/01/2023",Demandes!$F:$F,$B$12)</f>
        <v>0</v>
      </c>
      <c r="H15" s="28">
        <f>SUMIFS(Demandes!$N:$N,Demandes!$J:$J,"&lt;01/01/2024",Demandes!$J:$J,"&gt;=01/01/2023",Demandes!$F:$F,$B$12)</f>
        <v>0</v>
      </c>
    </row>
    <row r="16" spans="1:17" x14ac:dyDescent="0.25">
      <c r="B16" s="93" t="s">
        <v>373</v>
      </c>
      <c r="C16" s="23">
        <v>2020</v>
      </c>
      <c r="D16" s="24">
        <f t="array" ref="D16">COUNTIFS(Demandes!$J:$J,"&lt;01/01/2021",Demandes!$J:$J,"&gt;=01/01/2020",Demandes!$F:$F,$B$16)</f>
        <v>0</v>
      </c>
      <c r="E16" s="24"/>
      <c r="F16" s="24" t="str">
        <f>IFERROR(AVERAGEIFS(Demandes!$M:$M,Demandes!$J:$J,"&lt;01/01/2021",Demandes!$J:$J,"&gt;=01/01/2020",Demandes!$F:$F,$B$16),"0,00")</f>
        <v>0,00</v>
      </c>
      <c r="G16" s="24">
        <f>SUMIFS(Demandes!$M:$M,Demandes!$J:$J,"&lt;01/01/2021",Demandes!$J:$J,"&gt;=01/01/2020",Demandes!$F:$F,$B$16)</f>
        <v>0</v>
      </c>
      <c r="H16" s="25">
        <f>SUMIFS(Demandes!$N:$N,Demandes!$J:$J,"&lt;01/01/2021",Demandes!$J:$J,"&gt;=01/01/2020",Demandes!$F:$F,$B$16)</f>
        <v>0</v>
      </c>
    </row>
    <row r="17" spans="2:8" x14ac:dyDescent="0.25">
      <c r="B17" s="93"/>
      <c r="C17" s="19">
        <v>2021</v>
      </c>
      <c r="D17" s="21">
        <f t="array" ref="D17">COUNTIFS(Demandes!$J:$J,"&lt;01/01/2022",Demandes!$J:$J,"&gt;=01/01/2021",Demandes!$F:$F,$B$16)</f>
        <v>0</v>
      </c>
      <c r="E17" s="21"/>
      <c r="F17" s="21" t="str">
        <f>IFERROR(AVERAGEIFS(Demandes!$M:$M,Demandes!$J:$J,"&lt;01/01/2022",Demandes!$J:$J,"&gt;=01/01/2021",Demandes!$F:$F,$B$16),"0,00")</f>
        <v>0,00</v>
      </c>
      <c r="G17" s="21">
        <f>SUMIFS(Demandes!$M:$M,Demandes!$J:$J,"&lt;01/01/2022",Demandes!$J:$J,"&gt;=01/01/2021",Demandes!$F:$F,$B$16)</f>
        <v>0</v>
      </c>
      <c r="H17" s="22">
        <f>SUMIFS(Demandes!$N:$N,Demandes!$J:$J,"&lt;01/01/2022",Demandes!$J:$J,"&gt;=01/01/2021",Demandes!$F:$F,$B$16)</f>
        <v>0</v>
      </c>
    </row>
    <row r="18" spans="2:8" x14ac:dyDescent="0.25">
      <c r="B18" s="93"/>
      <c r="C18" s="23">
        <v>2022</v>
      </c>
      <c r="D18" s="24">
        <f t="array" ref="D18">COUNTIFS(Demandes!$J:$J,"&lt;01/01/2023",Demandes!$J:$J,"&gt;=01/01/2022",Demandes!$F:$F,$B$16)</f>
        <v>0</v>
      </c>
      <c r="E18" s="24"/>
      <c r="F18" s="24" t="str">
        <f>IFERROR(AVERAGEIFS(Demandes!$M:$M,Demandes!$J:$J,"&lt;01/01/2023",Demandes!$J:$J,"&gt;=01/01/2022",Demandes!$F:$F,$B$16),"0,00")</f>
        <v>0,00</v>
      </c>
      <c r="G18" s="24">
        <f>SUMIFS(Demandes!$M:$M,Demandes!$J:$J,"&lt;01/01/2023",Demandes!$J:$J,"&gt;=01/01/2022",Demandes!$F:$F,$B$16)</f>
        <v>0</v>
      </c>
      <c r="H18" s="25">
        <f>SUMIFS(Demandes!$N:$N,Demandes!$J:$J,"&lt;01/01/2023",Demandes!$J:$J,"&gt;=01/01/2022",Demandes!$F:$F,$B$16)</f>
        <v>0</v>
      </c>
    </row>
    <row r="19" spans="2:8" x14ac:dyDescent="0.25">
      <c r="B19" s="93"/>
      <c r="C19" s="26">
        <v>2023</v>
      </c>
      <c r="D19" s="27">
        <f t="array" ref="D19">COUNTIFS(Demandes!$J:$J,"&lt;01/01/2024",Demandes!$J:$J,"&gt;=01/01/2023",Demandes!$F:$F,$B$16)</f>
        <v>0</v>
      </c>
      <c r="E19" s="27"/>
      <c r="F19" s="27" t="str">
        <f>IFERROR(AVERAGEIFS(Demandes!$M:$M,Demandes!$J:$J,"&lt;01/01/2024",Demandes!$J:$J,"&gt;=01/01/2023",Demandes!$F:$F,$B$16),"0,00")</f>
        <v>0,00</v>
      </c>
      <c r="G19" s="27">
        <f>SUMIFS(Demandes!$M:$M,Demandes!$J:$J,"&lt;01/01/2024",Demandes!$J:$J,"&gt;=01/01/2023",Demandes!$F:$F,$B$16)</f>
        <v>0</v>
      </c>
      <c r="H19" s="28">
        <f>SUMIFS(Demandes!$N:$N,Demandes!$J:$J,"&lt;01/01/2024",Demandes!$J:$J,"&gt;=01/01/2023",Demandes!$F:$F,$B$16)</f>
        <v>0</v>
      </c>
    </row>
    <row r="20" spans="2:8" x14ac:dyDescent="0.25">
      <c r="B20" s="93" t="s">
        <v>374</v>
      </c>
      <c r="C20" s="23">
        <v>2020</v>
      </c>
      <c r="D20" s="24">
        <f t="array" ref="D20">COUNTIFS(Demandes!$J:$J,"&lt;01/01/2021",Demandes!$J:$J,"&gt;=01/01/2020",Demandes!$F:$F,$B$20)</f>
        <v>0</v>
      </c>
      <c r="E20" s="24"/>
      <c r="F20" s="24" t="str">
        <f>IFERROR(AVERAGEIFS(Demandes!$M:$M,Demandes!$J:$J,"&lt;01/01/2021",Demandes!$J:$J,"&gt;=01/01/2020",Demandes!$F:$F,$B$20),"0,00")</f>
        <v>0,00</v>
      </c>
      <c r="G20" s="24">
        <f>SUMIFS(Demandes!$M:$M,Demandes!$J:$J,"&lt;01/01/2021",Demandes!$J:$J,"&gt;=01/01/2020",Demandes!$F:$F,$B$20)</f>
        <v>0</v>
      </c>
      <c r="H20" s="25">
        <f>SUMIFS(Demandes!$N:$N,Demandes!$J:$J,"&lt;01/01/2021",Demandes!$J:$J,"&gt;=01/01/2020",Demandes!$F:$F,$B$20)</f>
        <v>0</v>
      </c>
    </row>
    <row r="21" spans="2:8" x14ac:dyDescent="0.25">
      <c r="B21" s="93"/>
      <c r="C21" s="19">
        <v>2021</v>
      </c>
      <c r="D21" s="21">
        <f t="array" ref="D21">COUNTIFS(Demandes!$J:$J,"&lt;01/01/2022",Demandes!$J:$J,"&gt;=01/01/2021",Demandes!$F:$F,$B$20)</f>
        <v>0</v>
      </c>
      <c r="E21" s="21"/>
      <c r="F21" s="21" t="str">
        <f>IFERROR(AVERAGEIFS(Demandes!$M:$M,Demandes!$J:$J,"&lt;01/01/2022",Demandes!$J:$J,"&gt;=01/01/2021",Demandes!$F:$F,$B$20),"0,00")</f>
        <v>0,00</v>
      </c>
      <c r="G21" s="21">
        <f>SUMIFS(Demandes!$M:$M,Demandes!$J:$J,"&lt;01/01/2022",Demandes!$J:$J,"&gt;=01/01/2021",Demandes!$F:$F,$B$20)</f>
        <v>0</v>
      </c>
      <c r="H21" s="22">
        <f>SUMIFS(Demandes!$N:$N,Demandes!$J:$J,"&lt;01/01/2022",Demandes!$J:$J,"&gt;=01/01/2021",Demandes!$F:$F,$B$20)</f>
        <v>0</v>
      </c>
    </row>
    <row r="22" spans="2:8" x14ac:dyDescent="0.25">
      <c r="B22" s="93"/>
      <c r="C22" s="23">
        <v>2022</v>
      </c>
      <c r="D22" s="24">
        <f t="array" ref="D22">COUNTIFS(Demandes!$J:$J,"&lt;01/01/2023",Demandes!$J:$J,"&gt;=01/01/2022",Demandes!$F:$F,$B$20)</f>
        <v>0</v>
      </c>
      <c r="E22" s="24"/>
      <c r="F22" s="24" t="str">
        <f>IFERROR(AVERAGEIFS(Demandes!$M:$M,Demandes!$J:$J,"&lt;01/01/2023",Demandes!$J:$J,"&gt;=01/01/2022",Demandes!$F:$F,$B$20),"0,00")</f>
        <v>0,00</v>
      </c>
      <c r="G22" s="24">
        <f>SUMIFS(Demandes!$M:$M,Demandes!$J:$J,"&lt;01/01/2023",Demandes!$J:$J,"&gt;=01/01/2022",Demandes!$F:$F,$B$20)</f>
        <v>0</v>
      </c>
      <c r="H22" s="25">
        <f>SUMIFS(Demandes!$N:$N,Demandes!$J:$J,"&lt;01/01/2023",Demandes!$J:$J,"&gt;=01/01/2022",Demandes!$F:$F,$B$20)</f>
        <v>0</v>
      </c>
    </row>
    <row r="23" spans="2:8" x14ac:dyDescent="0.25">
      <c r="B23" s="93"/>
      <c r="C23" s="26">
        <v>2023</v>
      </c>
      <c r="D23" s="27">
        <f t="array" ref="D23">COUNTIFS(Demandes!$J:$J,"&lt;01/01/2024",Demandes!$J:$J,"&gt;=01/01/2023",Demandes!$F:$F,$B$20)</f>
        <v>0</v>
      </c>
      <c r="E23" s="27"/>
      <c r="F23" s="27" t="str">
        <f>IFERROR(AVERAGEIFS(Demandes!$M:$M,Demandes!$J:$J,"&lt;01/01/2024",Demandes!$J:$J,"&gt;=01/01/2023",Demandes!$F:$F,$B$20),"0,00")</f>
        <v>0,00</v>
      </c>
      <c r="G23" s="27">
        <f>SUMIFS(Demandes!$M:$M,Demandes!$J:$J,"&lt;01/01/2024",Demandes!$J:$J,"&gt;=01/01/2023",Demandes!$F:$F,$B$20)</f>
        <v>0</v>
      </c>
      <c r="H23" s="28">
        <f>SUMIFS(Demandes!$N:$N,Demandes!$J:$J,"&lt;01/01/2024",Demandes!$J:$J,"&gt;=01/01/2023",Demandes!$F:$F,$B$20)</f>
        <v>0</v>
      </c>
    </row>
    <row r="24" spans="2:8" ht="12.75" customHeight="1" x14ac:dyDescent="0.25">
      <c r="B24" s="93" t="s">
        <v>375</v>
      </c>
      <c r="C24" s="23">
        <v>2020</v>
      </c>
      <c r="D24" s="24">
        <f t="array" ref="D24">COUNTIFS(Demandes!$J:$J,"&lt;01/01/2021",Demandes!$J:$J,"&gt;=01/01/2020",Demandes!$F:$F,$B$24)</f>
        <v>0</v>
      </c>
      <c r="E24" s="24"/>
      <c r="F24" s="24" t="str">
        <f>IFERROR(AVERAGEIFS(Demandes!$M:$M,Demandes!$J:$J,"&lt;01/01/2021",Demandes!$J:$J,"&gt;=01/01/2020",Demandes!$F:$F,$B$24),"0,00")</f>
        <v>0,00</v>
      </c>
      <c r="G24" s="24">
        <f>SUMIFS(Demandes!$M:$M,Demandes!$J:$J,"&lt;01/01/2021",Demandes!$J:$J,"&gt;=01/01/2020",Demandes!$F:$F,$B$24)</f>
        <v>0</v>
      </c>
      <c r="H24" s="25">
        <f>SUMIFS(Demandes!$N:$N,Demandes!$J:$J,"&lt;01/01/2021",Demandes!$J:$J,"&gt;=01/01/2020",Demandes!$F:$F,$B$24)</f>
        <v>0</v>
      </c>
    </row>
    <row r="25" spans="2:8" x14ac:dyDescent="0.25">
      <c r="B25" s="93"/>
      <c r="C25" s="19">
        <v>2021</v>
      </c>
      <c r="D25" s="21">
        <f t="array" ref="D25">COUNTIFS(Demandes!$J:$J,"&lt;01/01/2022",Demandes!$J:$J,"&gt;=01/01/2021",Demandes!$F:$F,$B$24)</f>
        <v>0</v>
      </c>
      <c r="E25" s="21"/>
      <c r="F25" s="21" t="str">
        <f>IFERROR(AVERAGEIFS(Demandes!$M:$M,Demandes!$J:$J,"&lt;01/01/2022",Demandes!$J:$J,"&gt;=01/01/2021",Demandes!$F:$F,$B$24),"0,00")</f>
        <v>0,00</v>
      </c>
      <c r="G25" s="21">
        <f>SUMIFS(Demandes!$M:$M,Demandes!$J:$J,"&lt;01/01/2022",Demandes!$J:$J,"&gt;=01/01/2021",Demandes!$F:$F,$B$24)</f>
        <v>0</v>
      </c>
      <c r="H25" s="22">
        <f>SUMIFS(Demandes!$N:$N,Demandes!$J:$J,"&lt;01/01/2022",Demandes!$J:$J,"&gt;=01/01/2021",Demandes!$F:$F,$B$24)</f>
        <v>0</v>
      </c>
    </row>
    <row r="26" spans="2:8" x14ac:dyDescent="0.25">
      <c r="B26" s="93"/>
      <c r="C26" s="23">
        <v>2022</v>
      </c>
      <c r="D26" s="24">
        <f t="array" ref="D26">COUNTIFS(Demandes!$J:$J,"&lt;01/01/2023",Demandes!$J:$J,"&gt;=01/01/2022",Demandes!$F:$F,$B$24)</f>
        <v>0</v>
      </c>
      <c r="E26" s="24"/>
      <c r="F26" s="24" t="str">
        <f>IFERROR(AVERAGEIFS(Demandes!$M:$M,Demandes!$J:$J,"&lt;01/01/2023",Demandes!$J:$J,"&gt;=01/01/2022",Demandes!$F:$F,$B$24),"0,00")</f>
        <v>0,00</v>
      </c>
      <c r="G26" s="24">
        <f>SUMIFS(Demandes!$M:$M,Demandes!$J:$J,"&lt;01/01/2023",Demandes!$J:$J,"&gt;=01/01/2022",Demandes!$F:$F,$B$24)</f>
        <v>0</v>
      </c>
      <c r="H26" s="25">
        <f>SUMIFS(Demandes!$N:$N,Demandes!$J:$J,"&lt;01/01/2023",Demandes!$J:$J,"&gt;=01/01/2022",Demandes!$F:$F,$B$24)</f>
        <v>0</v>
      </c>
    </row>
    <row r="27" spans="2:8" x14ac:dyDescent="0.25">
      <c r="B27" s="93"/>
      <c r="C27" s="26">
        <v>2023</v>
      </c>
      <c r="D27" s="27">
        <f t="array" ref="D27">COUNTIFS(Demandes!$J:$J,"&lt;01/01/2024",Demandes!$J:$J,"&gt;=01/01/2023",Demandes!$F:$F,$B$24)</f>
        <v>0</v>
      </c>
      <c r="E27" s="27"/>
      <c r="F27" s="27" t="str">
        <f>IFERROR(AVERAGEIFS(Demandes!$M:$M,Demandes!$J:$J,"&lt;01/01/2024",Demandes!$J:$J,"&gt;=01/01/2023",Demandes!$F:$F,$B$24),"0,00")</f>
        <v>0,00</v>
      </c>
      <c r="G27" s="27">
        <f>SUMIFS(Demandes!$M:$M,Demandes!$J:$J,"&lt;01/01/2024",Demandes!$J:$J,"&gt;=01/01/2023",Demandes!$F:$F,$B$24)</f>
        <v>0</v>
      </c>
      <c r="H27" s="28">
        <f>SUMIFS(Demandes!$N:$N,Demandes!$J:$J,"&lt;01/01/2024",Demandes!$J:$J,"&gt;=01/01/2023",Demandes!$F:$F,$B$24)</f>
        <v>0</v>
      </c>
    </row>
    <row r="28" spans="2:8" ht="12.75" customHeight="1" x14ac:dyDescent="0.25">
      <c r="B28" s="93" t="s">
        <v>376</v>
      </c>
      <c r="C28" s="23">
        <v>2020</v>
      </c>
      <c r="D28" s="24">
        <f t="array" ref="D28">COUNTIFS(Demandes!$J:$J,"&lt;01/01/2021",Demandes!$J:$J,"&gt;=01/01/2020",Demandes!$F:$F,$B$28)</f>
        <v>0</v>
      </c>
      <c r="E28" s="24"/>
      <c r="F28" s="24" t="str">
        <f>IFERROR(AVERAGEIFS(Demandes!$M:$M,Demandes!$J:$J,"&lt;01/01/2021",Demandes!$J:$J,"&gt;=01/01/2020",Demandes!$F:$F,$B$28),"0,00")</f>
        <v>0,00</v>
      </c>
      <c r="G28" s="24">
        <f>SUMIFS(Demandes!$M:$M,Demandes!$J:$J,"&lt;01/01/2021",Demandes!$J:$J,"&gt;=01/01/2020",Demandes!$F:$F,$B$28)</f>
        <v>0</v>
      </c>
      <c r="H28" s="25">
        <f>SUMIFS(Demandes!$N:$N,Demandes!$J:$J,"&lt;01/01/2021",Demandes!$J:$J,"&gt;=01/01/2020",Demandes!$F:$F,$B$28)</f>
        <v>0</v>
      </c>
    </row>
    <row r="29" spans="2:8" x14ac:dyDescent="0.25">
      <c r="B29" s="93"/>
      <c r="C29" s="19">
        <v>2021</v>
      </c>
      <c r="D29" s="21">
        <f t="array" ref="D29">COUNTIFS(Demandes!$J:$J,"&lt;01/01/2022",Demandes!$J:$J,"&gt;=01/01/2021",Demandes!$F:$F,$B$28)</f>
        <v>0</v>
      </c>
      <c r="E29" s="21"/>
      <c r="F29" s="21" t="str">
        <f>IFERROR(AVERAGEIFS(Demandes!$M:$M,Demandes!$J:$J,"&lt;01/01/2022",Demandes!$J:$J,"&gt;=01/01/2021",Demandes!$F:$F,$B$28),"0,00")</f>
        <v>0,00</v>
      </c>
      <c r="G29" s="21">
        <f>SUMIFS(Demandes!$M:$M,Demandes!$J:$J,"&lt;01/01/2022",Demandes!$J:$J,"&gt;=01/01/2021",Demandes!$F:$F,$B$28)</f>
        <v>0</v>
      </c>
      <c r="H29" s="22">
        <f>SUMIFS(Demandes!$N:$N,Demandes!$J:$J,"&lt;01/01/2022",Demandes!$J:$J,"&gt;=01/01/2021",Demandes!$F:$F,$B$28)</f>
        <v>0</v>
      </c>
    </row>
    <row r="30" spans="2:8" x14ac:dyDescent="0.25">
      <c r="B30" s="93"/>
      <c r="C30" s="23">
        <v>2022</v>
      </c>
      <c r="D30" s="24">
        <f t="array" ref="D30">COUNTIFS(Demandes!$J:$J,"&lt;01/01/2023",Demandes!$J:$J,"&gt;=01/01/2022",Demandes!$F:$F,$B$28)</f>
        <v>0</v>
      </c>
      <c r="E30" s="24"/>
      <c r="F30" s="24" t="str">
        <f>IFERROR(AVERAGEIFS(Demandes!$M:$M,Demandes!$J:$J,"&lt;01/01/2023",Demandes!$J:$J,"&gt;=01/01/2022",Demandes!$F:$F,$B$28),"0,00")</f>
        <v>0,00</v>
      </c>
      <c r="G30" s="24">
        <f>SUMIFS(Demandes!$M:$M,Demandes!$J:$J,"&lt;01/01/2023",Demandes!$J:$J,"&gt;=01/01/2022",Demandes!$F:$F,$B$28)</f>
        <v>0</v>
      </c>
      <c r="H30" s="25">
        <f>SUMIFS(Demandes!$N:$N,Demandes!$J:$J,"&lt;01/01/2023",Demandes!$J:$J,"&gt;=01/01/2022",Demandes!$F:$F,$B$28)</f>
        <v>0</v>
      </c>
    </row>
    <row r="31" spans="2:8" x14ac:dyDescent="0.25">
      <c r="B31" s="93"/>
      <c r="C31" s="26">
        <v>2023</v>
      </c>
      <c r="D31" s="27">
        <f t="array" ref="D31">COUNTIFS(Demandes!$J:$J,"&lt;01/01/2024",Demandes!$J:$J,"&gt;=01/01/2023",Demandes!$F:$F,$B$28)</f>
        <v>0</v>
      </c>
      <c r="E31" s="27"/>
      <c r="F31" s="27" t="str">
        <f>IFERROR(AVERAGEIFS(Demandes!$M:$M,Demandes!$J:$J,"&lt;01/01/2024",Demandes!$J:$J,"&gt;=01/01/2023",Demandes!$F:$F,$B$28),"0,00")</f>
        <v>0,00</v>
      </c>
      <c r="G31" s="27">
        <f>SUMIFS(Demandes!$M:$M,Demandes!$J:$J,"&lt;01/01/2024",Demandes!$J:$J,"&gt;=01/01/2023",Demandes!$F:$F,$B$28)</f>
        <v>0</v>
      </c>
      <c r="H31" s="28">
        <f>SUMIFS(Demandes!$N:$N,Demandes!$J:$J,"&lt;01/01/2024",Demandes!$J:$J,"&gt;=01/01/2023",Demandes!$F:$F,$B$28)</f>
        <v>0</v>
      </c>
    </row>
    <row r="32" spans="2:8" ht="12.75" customHeight="1" x14ac:dyDescent="0.25">
      <c r="B32" s="93" t="s">
        <v>377</v>
      </c>
      <c r="C32" s="23">
        <v>2020</v>
      </c>
      <c r="D32" s="24">
        <f t="array" ref="D32">COUNTIFS(Demandes!$J:$J,"&lt;01/01/2021",Demandes!$J:$J,"&gt;=01/01/2020",Demandes!$F:$F,$B$32)</f>
        <v>0</v>
      </c>
      <c r="E32" s="24"/>
      <c r="F32" s="24" t="str">
        <f>IFERROR(AVERAGEIFS(Demandes!$M:$M,Demandes!$J:$J,"&lt;01/01/2021",Demandes!$J:$J,"&gt;=01/01/2020",Demandes!$F:$F,$B$32),"0,00")</f>
        <v>0,00</v>
      </c>
      <c r="G32" s="24">
        <f>SUMIFS(Demandes!$M:$M,Demandes!$J:$J,"&lt;01/01/2021",Demandes!$J:$J,"&gt;=01/01/2020",Demandes!$F:$F,$B$32)</f>
        <v>0</v>
      </c>
      <c r="H32" s="25">
        <f>SUMIFS(Demandes!$N:$N,Demandes!$J:$J,"&lt;01/01/2021",Demandes!$J:$J,"&gt;=01/01/2020",Demandes!$F:$F,$B$32)</f>
        <v>0</v>
      </c>
    </row>
    <row r="33" spans="2:8" x14ac:dyDescent="0.25">
      <c r="B33" s="93"/>
      <c r="C33" s="19">
        <v>2021</v>
      </c>
      <c r="D33" s="21">
        <f t="array" ref="D33">COUNTIFS(Demandes!$J:$J,"&lt;01/01/2022",Demandes!$J:$J,"&gt;=01/01/2021",Demandes!$F:$F,$B$32)</f>
        <v>0</v>
      </c>
      <c r="E33" s="21"/>
      <c r="F33" s="21" t="str">
        <f>IFERROR(AVERAGEIFS(Demandes!$M:$M,Demandes!$J:$J,"&lt;01/01/2022",Demandes!$J:$J,"&gt;=01/01/2021",Demandes!$F:$F,$B$32),"0,00")</f>
        <v>0,00</v>
      </c>
      <c r="G33" s="21">
        <f>SUMIFS(Demandes!$M:$M,Demandes!$J:$J,"&lt;01/01/2022",Demandes!$J:$J,"&gt;=01/01/2021",Demandes!$F:$F,$B$32)</f>
        <v>0</v>
      </c>
      <c r="H33" s="22">
        <f>SUMIFS(Demandes!$N:$N,Demandes!$J:$J,"&lt;01/01/2022",Demandes!$J:$J,"&gt;=01/01/2021",Demandes!$F:$F,$B$32)</f>
        <v>0</v>
      </c>
    </row>
    <row r="34" spans="2:8" x14ac:dyDescent="0.25">
      <c r="B34" s="93"/>
      <c r="C34" s="23">
        <v>2022</v>
      </c>
      <c r="D34" s="24">
        <f t="array" ref="D34">COUNTIFS(Demandes!$J:$J,"&lt;01/01/2023",Demandes!$J:$J,"&gt;=01/01/2022",Demandes!$F:$F,$B$32)</f>
        <v>0</v>
      </c>
      <c r="E34" s="24"/>
      <c r="F34" s="24" t="str">
        <f>IFERROR(AVERAGEIFS(Demandes!$M:$M,Demandes!$J:$J,"&lt;01/01/2023",Demandes!$J:$J,"&gt;=01/01/2022",Demandes!$F:$F,$B$32),"0,00")</f>
        <v>0,00</v>
      </c>
      <c r="G34" s="24">
        <f>SUMIFS(Demandes!$M:$M,Demandes!$J:$J,"&lt;01/01/2023",Demandes!$J:$J,"&gt;=01/01/2022",Demandes!$F:$F,$B$32)</f>
        <v>0</v>
      </c>
      <c r="H34" s="25">
        <f>SUMIFS(Demandes!$N:$N,Demandes!$J:$J,"&lt;01/01/2023",Demandes!$J:$J,"&gt;=01/01/2022",Demandes!$F:$F,$B$32)</f>
        <v>0</v>
      </c>
    </row>
    <row r="35" spans="2:8" x14ac:dyDescent="0.25">
      <c r="B35" s="93"/>
      <c r="C35" s="26">
        <v>2023</v>
      </c>
      <c r="D35" s="27">
        <f t="array" ref="D35">COUNTIFS(Demandes!$J:$J,"&lt;01/01/2024",Demandes!$J:$J,"&gt;=01/01/2023",Demandes!$F:$F,$B$32)</f>
        <v>0</v>
      </c>
      <c r="E35" s="27"/>
      <c r="F35" s="27" t="str">
        <f>IFERROR(AVERAGEIFS(Demandes!$M:$M,Demandes!$J:$J,"&lt;01/01/2024",Demandes!$J:$J,"&gt;=01/01/2023",Demandes!$F:$F,$B$32),"0,00")</f>
        <v>0,00</v>
      </c>
      <c r="G35" s="27">
        <f>SUMIFS(Demandes!$M:$M,Demandes!$J:$J,"&lt;01/01/2024",Demandes!$J:$J,"&gt;=01/01/2023",Demandes!$F:$F,$B$32)</f>
        <v>0</v>
      </c>
      <c r="H35" s="28">
        <f>SUMIFS(Demandes!$N:$N,Demandes!$J:$J,"&lt;01/01/2024",Demandes!$J:$J,"&gt;=01/01/2023",Demandes!$F:$F,$B$32)</f>
        <v>0</v>
      </c>
    </row>
    <row r="36" spans="2:8" x14ac:dyDescent="0.25">
      <c r="B36" s="93" t="s">
        <v>378</v>
      </c>
      <c r="C36" s="23">
        <v>2020</v>
      </c>
      <c r="D36" s="24">
        <f t="array" ref="D36">COUNTIFS(Demandes!$J:$J,"&lt;01/01/2021",Demandes!$J:$J,"&gt;=01/01/2020",Demandes!$F:$F,$B$36)</f>
        <v>0</v>
      </c>
      <c r="E36" s="24"/>
      <c r="F36" s="24" t="str">
        <f>IFERROR(AVERAGEIFS(Demandes!$M:$M,Demandes!$J:$J,"&lt;01/01/2021",Demandes!$J:$J,"&gt;=01/01/2020",Demandes!$F:$F,$B$36),"0,00")</f>
        <v>0,00</v>
      </c>
      <c r="G36" s="24">
        <f>SUMIFS(Demandes!$M:$M,Demandes!$J:$J,"&lt;01/01/2021",Demandes!$J:$J,"&gt;=01/01/2020",Demandes!$F:$F,$B$36)</f>
        <v>0</v>
      </c>
      <c r="H36" s="25">
        <f>SUMIFS(Demandes!$N:$N,Demandes!$J:$J,"&lt;01/01/2021",Demandes!$J:$J,"&gt;=01/01/2020",Demandes!$F:$F,$B$36)</f>
        <v>0</v>
      </c>
    </row>
    <row r="37" spans="2:8" x14ac:dyDescent="0.25">
      <c r="B37" s="93"/>
      <c r="C37" s="19">
        <v>2021</v>
      </c>
      <c r="D37" s="21">
        <f t="array" ref="D37">COUNTIFS(Demandes!$J:$J,"&lt;01/01/2022",Demandes!$J:$J,"&gt;=01/01/2021",Demandes!$F:$F,$B$36)</f>
        <v>0</v>
      </c>
      <c r="E37" s="21"/>
      <c r="F37" s="21" t="str">
        <f>IFERROR(AVERAGEIFS(Demandes!$M:$M,Demandes!$J:$J,"&lt;01/01/2022",Demandes!$J:$J,"&gt;=01/01/2021",Demandes!$F:$F,$B$36),"0,00")</f>
        <v>0,00</v>
      </c>
      <c r="G37" s="21">
        <f>SUMIFS(Demandes!$M:$M,Demandes!$J:$J,"&lt;01/01/2022",Demandes!$J:$J,"&gt;=01/01/2021",Demandes!$F:$F,$B$36)</f>
        <v>0</v>
      </c>
      <c r="H37" s="22">
        <f>SUMIFS(Demandes!$N:$N,Demandes!$J:$J,"&lt;01/01/2022",Demandes!$J:$J,"&gt;=01/01/2021",Demandes!$F:$F,$B$36)</f>
        <v>0</v>
      </c>
    </row>
    <row r="38" spans="2:8" x14ac:dyDescent="0.25">
      <c r="B38" s="93"/>
      <c r="C38" s="23">
        <v>2022</v>
      </c>
      <c r="D38" s="24">
        <f t="array" ref="D38">COUNTIFS(Demandes!$J:$J,"&lt;01/01/2023",Demandes!$J:$J,"&gt;=01/01/2022",Demandes!$F:$F,$B$36)</f>
        <v>0</v>
      </c>
      <c r="E38" s="24"/>
      <c r="F38" s="24" t="str">
        <f>IFERROR(AVERAGEIFS(Demandes!$M:$M,Demandes!$J:$J,"&lt;01/01/2023",Demandes!$J:$J,"&gt;=01/01/2022",Demandes!$F:$F,$B$36),"0,00")</f>
        <v>0,00</v>
      </c>
      <c r="G38" s="24">
        <f>SUMIFS(Demandes!$M:$M,Demandes!$J:$J,"&lt;01/01/2023",Demandes!$J:$J,"&gt;=01/01/2022",Demandes!$F:$F,$B$36)</f>
        <v>0</v>
      </c>
      <c r="H38" s="25">
        <f>SUMIFS(Demandes!$N:$N,Demandes!$J:$J,"&lt;01/01/2023",Demandes!$J:$J,"&gt;=01/01/2022",Demandes!$F:$F,$B$36)</f>
        <v>0</v>
      </c>
    </row>
    <row r="39" spans="2:8" x14ac:dyDescent="0.25">
      <c r="B39" s="93"/>
      <c r="C39" s="26">
        <v>2023</v>
      </c>
      <c r="D39" s="27">
        <f t="array" ref="D39">COUNTIFS(Demandes!$J:$J,"&lt;01/01/2024",Demandes!$J:$J,"&gt;=01/01/2023",Demandes!$F:$F,$B$36)</f>
        <v>0</v>
      </c>
      <c r="E39" s="27"/>
      <c r="F39" s="27" t="str">
        <f>IFERROR(AVERAGEIFS(Demandes!$M:$M,Demandes!$J:$J,"&lt;01/01/2024",Demandes!$J:$J,"&gt;=01/01/2023",Demandes!$F:$F,$B$36),"0,00")</f>
        <v>0,00</v>
      </c>
      <c r="G39" s="27">
        <f>SUMIFS(Demandes!$M:$M,Demandes!$J:$J,"&lt;01/01/2024",Demandes!$J:$J,"&gt;=01/01/2023",Demandes!$F:$F,$B$36)</f>
        <v>0</v>
      </c>
      <c r="H39" s="28">
        <f>SUMIFS(Demandes!$N:$N,Demandes!$J:$J,"&lt;01/01/2024",Demandes!$J:$J,"&gt;=01/01/2023",Demandes!$F:$F,$B$36)</f>
        <v>0</v>
      </c>
    </row>
    <row r="40" spans="2:8" ht="12.75" customHeight="1" x14ac:dyDescent="0.25">
      <c r="B40" s="93" t="s">
        <v>379</v>
      </c>
      <c r="C40" s="23">
        <v>2020</v>
      </c>
      <c r="D40" s="24">
        <f t="array" ref="D40">COUNTIFS(Demandes!$J:$J,"&lt;01/01/2021",Demandes!$J:$J,"&gt;=01/01/2020",Demandes!$F:$F,$B$40)</f>
        <v>0</v>
      </c>
      <c r="E40" s="24"/>
      <c r="F40" s="24" t="str">
        <f>IFERROR(AVERAGEIFS(Demandes!$M:$M,Demandes!$J:$J,"&lt;01/01/2021",Demandes!$J:$J,"&gt;=01/01/2020",Demandes!$F:$F,$B$40),"0,00")</f>
        <v>0,00</v>
      </c>
      <c r="G40" s="24">
        <f>SUMIFS(Demandes!$M:$M,Demandes!$J:$J,"&lt;01/01/2021",Demandes!$J:$J,"&gt;=01/01/2020",Demandes!$F:$F,$B$40)</f>
        <v>0</v>
      </c>
      <c r="H40" s="25">
        <f>SUMIFS(Demandes!$N:$N,Demandes!$J:$J,"&lt;01/01/2021",Demandes!$J:$J,"&gt;=01/01/2020",Demandes!$F:$F,$B$40)</f>
        <v>0</v>
      </c>
    </row>
    <row r="41" spans="2:8" x14ac:dyDescent="0.25">
      <c r="B41" s="93"/>
      <c r="C41" s="19">
        <v>2021</v>
      </c>
      <c r="D41" s="21">
        <f t="array" ref="D41">COUNTIFS(Demandes!$J:$J,"&lt;01/01/2022",Demandes!$J:$J,"&gt;=01/01/2021",Demandes!$F:$F,$B$40)</f>
        <v>0</v>
      </c>
      <c r="E41" s="21"/>
      <c r="F41" s="21" t="str">
        <f>IFERROR(AVERAGEIFS(Demandes!$M:$M,Demandes!$J:$J,"&lt;01/01/2022",Demandes!$J:$J,"&gt;=01/01/2021",Demandes!$F:$F,$B$40),"0,00")</f>
        <v>0,00</v>
      </c>
      <c r="G41" s="21">
        <f>SUMIFS(Demandes!$M:$M,Demandes!$J:$J,"&lt;01/01/2022",Demandes!$J:$J,"&gt;=01/01/2021",Demandes!$F:$F,$B$40)</f>
        <v>0</v>
      </c>
      <c r="H41" s="22">
        <f>SUMIFS(Demandes!$N:$N,Demandes!$J:$J,"&lt;01/01/2022",Demandes!$J:$J,"&gt;=01/01/2021",Demandes!$F:$F,$B$40)</f>
        <v>0</v>
      </c>
    </row>
    <row r="42" spans="2:8" x14ac:dyDescent="0.25">
      <c r="B42" s="93"/>
      <c r="C42" s="23">
        <v>2022</v>
      </c>
      <c r="D42" s="24">
        <f t="array" ref="D42">COUNTIFS(Demandes!$J:$J,"&lt;01/01/2023",Demandes!$J:$J,"&gt;=01/01/2022",Demandes!$F:$F,$B$40)</f>
        <v>0</v>
      </c>
      <c r="E42" s="24"/>
      <c r="F42" s="24" t="str">
        <f>IFERROR(AVERAGEIFS(Demandes!$M:$M,Demandes!$J:$J,"&lt;01/01/2023",Demandes!$J:$J,"&gt;=01/01/2022",Demandes!$F:$F,$B$40),"0,00")</f>
        <v>0,00</v>
      </c>
      <c r="G42" s="24">
        <f>SUMIFS(Demandes!$M:$M,Demandes!$J:$J,"&lt;01/01/2023",Demandes!$J:$J,"&gt;=01/01/2022",Demandes!$F:$F,$B$40)</f>
        <v>0</v>
      </c>
      <c r="H42" s="25">
        <f>SUMIFS(Demandes!$N:$N,Demandes!$J:$J,"&lt;01/01/2023",Demandes!$J:$J,"&gt;=01/01/2022",Demandes!$F:$F,$B$40)</f>
        <v>0</v>
      </c>
    </row>
    <row r="43" spans="2:8" x14ac:dyDescent="0.25">
      <c r="B43" s="93"/>
      <c r="C43" s="26">
        <v>2023</v>
      </c>
      <c r="D43" s="27">
        <f t="array" ref="D43">COUNTIFS(Demandes!$J:$J,"&lt;01/01/2024",Demandes!$J:$J,"&gt;=01/01/2023",Demandes!$F:$F,$B$40)</f>
        <v>0</v>
      </c>
      <c r="E43" s="27"/>
      <c r="F43" s="27" t="str">
        <f>IFERROR(AVERAGEIFS(Demandes!$M:$M,Demandes!$J:$J,"&lt;01/01/2024",Demandes!$J:$J,"&gt;=01/01/2023",Demandes!$F:$F,$B$40),"0,00")</f>
        <v>0,00</v>
      </c>
      <c r="G43" s="27">
        <f>SUMIFS(Demandes!$M:$M,Demandes!$J:$J,"&lt;01/01/2024",Demandes!$J:$J,"&gt;=01/01/2023",Demandes!$F:$F,$B$40)</f>
        <v>0</v>
      </c>
      <c r="H43" s="28">
        <f>SUMIFS(Demandes!$N:$N,Demandes!$J:$J,"&lt;01/01/2024",Demandes!$J:$J,"&gt;=01/01/2023",Demandes!$F:$F,$B$40)</f>
        <v>0</v>
      </c>
    </row>
    <row r="44" spans="2:8" ht="12.75" customHeight="1" x14ac:dyDescent="0.25">
      <c r="B44" s="93" t="s">
        <v>380</v>
      </c>
      <c r="C44" s="23">
        <v>2020</v>
      </c>
      <c r="D44" s="24">
        <f t="array" ref="D44">COUNTIFS(Demandes!$J:$J,"&lt;01/01/2021",Demandes!$J:$J,"&gt;=01/01/2020",Demandes!$F:$F,$B$44)</f>
        <v>0</v>
      </c>
      <c r="E44" s="24"/>
      <c r="F44" s="24" t="str">
        <f>IFERROR(AVERAGEIFS(Demandes!$M:$M,Demandes!$J:$J,"&lt;01/01/2021",Demandes!$J:$J,"&gt;=01/01/2020",Demandes!$F:$F,$B$44),"0,00")</f>
        <v>0,00</v>
      </c>
      <c r="G44" s="24">
        <f>SUMIFS(Demandes!$M:$M,Demandes!$J:$J,"&lt;01/01/2021",Demandes!$J:$J,"&gt;=01/01/2020",Demandes!$F:$F,$B$44)</f>
        <v>0</v>
      </c>
      <c r="H44" s="25">
        <f>SUMIFS(Demandes!$N:$N,Demandes!$J:$J,"&lt;01/01/2021",Demandes!$J:$J,"&gt;=01/01/2020",Demandes!$F:$F,$B$44)</f>
        <v>0</v>
      </c>
    </row>
    <row r="45" spans="2:8" x14ac:dyDescent="0.25">
      <c r="B45" s="93"/>
      <c r="C45" s="19">
        <v>2021</v>
      </c>
      <c r="D45" s="21">
        <f t="array" ref="D45">COUNTIFS(Demandes!$J:$J,"&lt;01/01/2022",Demandes!$J:$J,"&gt;=01/01/2021",Demandes!$F:$F,$B$44)</f>
        <v>0</v>
      </c>
      <c r="E45" s="21"/>
      <c r="F45" s="21" t="str">
        <f>IFERROR(AVERAGEIFS(Demandes!$M:$M,Demandes!$J:$J,"&lt;01/01/2022",Demandes!$J:$J,"&gt;=01/01/2021",Demandes!$F:$F,$B$44),"0,00")</f>
        <v>0,00</v>
      </c>
      <c r="G45" s="21">
        <f>SUMIFS(Demandes!$M:$M,Demandes!$J:$J,"&lt;01/01/2022",Demandes!$J:$J,"&gt;=01/01/2021",Demandes!$F:$F,$B$44)</f>
        <v>0</v>
      </c>
      <c r="H45" s="22">
        <f>SUMIFS(Demandes!$N:$N,Demandes!$J:$J,"&lt;01/01/2022",Demandes!$J:$J,"&gt;=01/01/2021",Demandes!$F:$F,$B$44)</f>
        <v>0</v>
      </c>
    </row>
    <row r="46" spans="2:8" x14ac:dyDescent="0.25">
      <c r="B46" s="93"/>
      <c r="C46" s="23">
        <v>2022</v>
      </c>
      <c r="D46" s="24">
        <f t="array" ref="D46">COUNTIFS(Demandes!$J:$J,"&lt;01/01/2023",Demandes!$J:$J,"&gt;=01/01/2022",Demandes!$F:$F,$B$44)</f>
        <v>0</v>
      </c>
      <c r="E46" s="24"/>
      <c r="F46" s="24" t="str">
        <f>IFERROR(AVERAGEIFS(Demandes!$M:$M,Demandes!$J:$J,"&lt;01/01/2023",Demandes!$J:$J,"&gt;=01/01/2022",Demandes!$F:$F,$B$44),"0,00")</f>
        <v>0,00</v>
      </c>
      <c r="G46" s="24">
        <f>SUMIFS(Demandes!$M:$M,Demandes!$J:$J,"&lt;01/01/2023",Demandes!$J:$J,"&gt;=01/01/2022",Demandes!$F:$F,$B$44)</f>
        <v>0</v>
      </c>
      <c r="H46" s="25">
        <f>SUMIFS(Demandes!$N:$N,Demandes!$J:$J,"&lt;01/01/2023",Demandes!$J:$J,"&gt;=01/01/2022",Demandes!$F:$F,$B$44)</f>
        <v>0</v>
      </c>
    </row>
    <row r="47" spans="2:8" x14ac:dyDescent="0.25">
      <c r="B47" s="93"/>
      <c r="C47" s="26">
        <v>2023</v>
      </c>
      <c r="D47" s="27">
        <f t="array" ref="D47">COUNTIFS(Demandes!$J:$J,"&lt;01/01/2024",Demandes!$J:$J,"&gt;=01/01/2023",Demandes!$F:$F,$B$44)</f>
        <v>0</v>
      </c>
      <c r="E47" s="27"/>
      <c r="F47" s="27" t="str">
        <f>IFERROR(AVERAGEIFS(Demandes!$M:$M,Demandes!$J:$J,"&lt;01/01/2024",Demandes!$J:$J,"&gt;=01/01/2023",Demandes!$F:$F,$B$44),"0,00")</f>
        <v>0,00</v>
      </c>
      <c r="G47" s="27">
        <f>SUMIFS(Demandes!$M:$M,Demandes!$J:$J,"&lt;01/01/2024",Demandes!$J:$J,"&gt;=01/01/2023",Demandes!$F:$F,$B$44)</f>
        <v>0</v>
      </c>
      <c r="H47" s="28">
        <f>SUMIFS(Demandes!$N:$N,Demandes!$J:$J,"&lt;01/01/2024",Demandes!$J:$J,"&gt;=01/01/2023",Demandes!$F:$F,$B$44)</f>
        <v>0</v>
      </c>
    </row>
    <row r="48" spans="2:8" x14ac:dyDescent="0.25">
      <c r="B48" s="93" t="s">
        <v>381</v>
      </c>
      <c r="C48" s="23">
        <v>2020</v>
      </c>
      <c r="D48" s="24">
        <f t="array" ref="D48">COUNTIFS(Demandes!$J:$J,"&lt;01/01/2021",Demandes!$J:$J,"&gt;=01/01/2020",Demandes!$F:$F,$B$48)</f>
        <v>0</v>
      </c>
      <c r="E48" s="24"/>
      <c r="F48" s="24" t="str">
        <f>IFERROR(AVERAGEIFS(Demandes!$M:$M,Demandes!$J:$J,"&lt;01/01/2021",Demandes!$J:$J,"&gt;=01/01/2020",Demandes!$F:$F,$B$48),"0,00")</f>
        <v>0,00</v>
      </c>
      <c r="G48" s="24">
        <f>SUMIFS(Demandes!$M:$M,Demandes!$J:$J,"&lt;01/01/2021",Demandes!$J:$J,"&gt;=01/01/2020",Demandes!$F:$F,$B$48)</f>
        <v>0</v>
      </c>
      <c r="H48" s="25">
        <f>SUMIFS(Demandes!$N:$N,Demandes!$J:$J,"&lt;01/01/2021",Demandes!$J:$J,"&gt;=01/01/2020",Demandes!$F:$F,$B$48)</f>
        <v>0</v>
      </c>
    </row>
    <row r="49" spans="2:8" x14ac:dyDescent="0.25">
      <c r="B49" s="93"/>
      <c r="C49" s="19">
        <v>2021</v>
      </c>
      <c r="D49" s="21">
        <f t="array" ref="D49">COUNTIFS(Demandes!$J:$J,"&lt;01/01/2022",Demandes!$J:$J,"&gt;=01/01/2021",Demandes!$F:$F,$B$48)</f>
        <v>0</v>
      </c>
      <c r="E49" s="21"/>
      <c r="F49" s="21" t="str">
        <f>IFERROR(AVERAGEIFS(Demandes!$M:$M,Demandes!$J:$J,"&lt;01/01/2022",Demandes!$J:$J,"&gt;=01/01/2021",Demandes!$F:$F,$B$48),"0,00")</f>
        <v>0,00</v>
      </c>
      <c r="G49" s="21">
        <f>SUMIFS(Demandes!$M:$M,Demandes!$J:$J,"&lt;01/01/2022",Demandes!$J:$J,"&gt;=01/01/2021",Demandes!$F:$F,$B$48)</f>
        <v>0</v>
      </c>
      <c r="H49" s="22">
        <f>SUMIFS(Demandes!$N:$N,Demandes!$J:$J,"&lt;01/01/2022",Demandes!$J:$J,"&gt;=01/01/2021",Demandes!$F:$F,$B$48)</f>
        <v>0</v>
      </c>
    </row>
    <row r="50" spans="2:8" x14ac:dyDescent="0.25">
      <c r="B50" s="93"/>
      <c r="C50" s="23">
        <v>2022</v>
      </c>
      <c r="D50" s="24">
        <f t="array" ref="D50">COUNTIFS(Demandes!$J:$J,"&lt;01/01/2023",Demandes!$J:$J,"&gt;=01/01/2022",Demandes!$F:$F,$B$48)</f>
        <v>0</v>
      </c>
      <c r="E50" s="24"/>
      <c r="F50" s="24" t="str">
        <f>IFERROR(AVERAGEIFS(Demandes!$M:$M,Demandes!$J:$J,"&lt;01/01/2023",Demandes!$J:$J,"&gt;=01/01/2022",Demandes!$F:$F,$B$48),"0,00")</f>
        <v>0,00</v>
      </c>
      <c r="G50" s="24">
        <f>SUMIFS(Demandes!$M:$M,Demandes!$J:$J,"&lt;01/01/2023",Demandes!$J:$J,"&gt;=01/01/2022",Demandes!$F:$F,$B$48)</f>
        <v>0</v>
      </c>
      <c r="H50" s="25">
        <f>SUMIFS(Demandes!$N:$N,Demandes!$J:$J,"&lt;01/01/2023",Demandes!$J:$J,"&gt;=01/01/2022",Demandes!$F:$F,$B$48)</f>
        <v>0</v>
      </c>
    </row>
    <row r="51" spans="2:8" x14ac:dyDescent="0.25">
      <c r="B51" s="93"/>
      <c r="C51" s="26">
        <v>2023</v>
      </c>
      <c r="D51" s="27">
        <f t="array" ref="D51">COUNTIFS(Demandes!$J:$J,"&lt;01/01/2024",Demandes!$J:$J,"&gt;=01/01/2023",Demandes!$F:$F,$B$48)</f>
        <v>0</v>
      </c>
      <c r="E51" s="27"/>
      <c r="F51" s="27" t="str">
        <f>IFERROR(AVERAGEIFS(Demandes!$M:$M,Demandes!$J:$J,"&lt;01/01/2024",Demandes!$J:$J,"&gt;=01/01/2023",Demandes!$F:$F,$B$48),"0,00")</f>
        <v>0,00</v>
      </c>
      <c r="G51" s="27">
        <f>SUMIFS(Demandes!$M:$M,Demandes!$J:$J,"&lt;01/01/2024",Demandes!$J:$J,"&gt;=01/01/2023",Demandes!$F:$F,$B$48)</f>
        <v>0</v>
      </c>
      <c r="H51" s="28">
        <f>SUMIFS(Demandes!$N:$N,Demandes!$J:$J,"&lt;01/01/2024",Demandes!$J:$J,"&gt;=01/01/2023",Demandes!$F:$F,$B$48)</f>
        <v>0</v>
      </c>
    </row>
    <row r="52" spans="2:8" x14ac:dyDescent="0.25">
      <c r="B52" s="93" t="s">
        <v>382</v>
      </c>
      <c r="C52" s="29">
        <v>2020</v>
      </c>
      <c r="D52" s="30">
        <f t="array" ref="D52">COUNTIFS(Demandes!$J:$J,"&lt;01/01/2021",Demandes!$J:$J,"&gt;=01/01/2020",Demandes!$F:$F,$B$52)</f>
        <v>0</v>
      </c>
      <c r="E52" s="30"/>
      <c r="F52" s="30" t="str">
        <f>IFERROR(AVERAGEIFS(Demandes!$M:$M,Demandes!$J:$J,"&lt;01/01/2021",Demandes!$J:$J,"&gt;=01/01/2020",Demandes!$F:$F,$B$52),"0,00")</f>
        <v>0,00</v>
      </c>
      <c r="G52" s="30">
        <f>SUMIFS(Demandes!$M:$M,Demandes!$J:$J,"&lt;01/01/2021",Demandes!$J:$J,"&gt;=01/01/2020",Demandes!$F:$F,$B$52)</f>
        <v>0</v>
      </c>
      <c r="H52" s="31">
        <f>SUMIFS(Demandes!$N:$N,Demandes!$J:$J,"&lt;01/01/2021",Demandes!$J:$J,"&gt;=01/01/2020",Demandes!$F:$F,$B$52)</f>
        <v>0</v>
      </c>
    </row>
    <row r="53" spans="2:8" x14ac:dyDescent="0.25">
      <c r="B53" s="93"/>
      <c r="C53" s="19">
        <v>2021</v>
      </c>
      <c r="D53" s="21">
        <f t="array" ref="D53">COUNTIFS(Demandes!$J:$J,"&lt;01/01/2022",Demandes!$J:$J,"&gt;=01/01/2021",Demandes!$F:$F,$B$52)</f>
        <v>0</v>
      </c>
      <c r="E53" s="21"/>
      <c r="F53" s="21" t="str">
        <f>IFERROR(AVERAGEIFS(Demandes!$M:$M,Demandes!$J:$J,"&lt;01/01/2022",Demandes!$J:$J,"&gt;=01/01/2021",Demandes!$F:$F,$B$52),"0,00")</f>
        <v>0,00</v>
      </c>
      <c r="G53" s="21">
        <f>SUMIFS(Demandes!$M:$M,Demandes!$J:$J,"&lt;01/01/2022",Demandes!$J:$J,"&gt;=01/01/2021",Demandes!$F:$F,$B$52)</f>
        <v>0</v>
      </c>
      <c r="H53" s="22">
        <f>SUMIFS(Demandes!$N:$N,Demandes!$J:$J,"&lt;01/01/2022",Demandes!$J:$J,"&gt;=01/01/2021",Demandes!$F:$F,$B$52)</f>
        <v>0</v>
      </c>
    </row>
    <row r="54" spans="2:8" x14ac:dyDescent="0.25">
      <c r="B54" s="93"/>
      <c r="C54" s="23">
        <v>2022</v>
      </c>
      <c r="D54" s="24">
        <f t="array" ref="D54">COUNTIFS(Demandes!$J:$J,"&lt;01/01/2023",Demandes!$J:$J,"&gt;=01/01/2022",Demandes!$F:$F,$B$52)</f>
        <v>0</v>
      </c>
      <c r="E54" s="24"/>
      <c r="F54" s="24" t="str">
        <f>IFERROR(AVERAGEIFS(Demandes!$M:$M,Demandes!$J:$J,"&lt;01/01/2023",Demandes!$J:$J,"&gt;=01/01/2022",Demandes!$F:$F,$B$52),"0,00")</f>
        <v>0,00</v>
      </c>
      <c r="G54" s="24">
        <f>SUMIFS(Demandes!$M:$M,Demandes!$J:$J,"&lt;01/01/2023",Demandes!$J:$J,"&gt;=01/01/2022",Demandes!$F:$F,$B$52)</f>
        <v>0</v>
      </c>
      <c r="H54" s="25">
        <f>SUMIFS(Demandes!$N:$N,Demandes!$J:$J,"&lt;01/01/2023",Demandes!$J:$J,"&gt;=01/01/2022",Demandes!$F:$F,$B$52)</f>
        <v>0</v>
      </c>
    </row>
    <row r="55" spans="2:8" ht="13.5" thickBot="1" x14ac:dyDescent="0.3">
      <c r="B55" s="94"/>
      <c r="C55" s="32">
        <v>2023</v>
      </c>
      <c r="D55" s="33">
        <f t="array" ref="D55">COUNTIFS(Demandes!$J:$J,"&lt;01/01/2024",Demandes!$J:$J,"&gt;=01/01/2023",Demandes!$F:$F,$B$52)</f>
        <v>0</v>
      </c>
      <c r="E55" s="33"/>
      <c r="F55" s="33" t="str">
        <f>IFERROR(AVERAGEIFS(Demandes!$M:$M,Demandes!$J:$J,"&lt;01/01/2024",Demandes!$J:$J,"&gt;=01/01/2023",Demandes!$F:$F,$B$52),"0,00")</f>
        <v>0,00</v>
      </c>
      <c r="G55" s="33">
        <f>SUMIFS(Demandes!$M:$M,Demandes!$J:$J,"&lt;01/01/2024",Demandes!$J:$J,"&gt;=01/01/2023",Demandes!$F:$F,$B$52)</f>
        <v>0</v>
      </c>
      <c r="H55" s="34">
        <f>SUMIFS(Demandes!$N:$N,Demandes!$J:$J,"&lt;01/01/2024",Demandes!$J:$J,"&gt;=01/01/2023",Demandes!$F:$F,$B$52)</f>
        <v>0</v>
      </c>
    </row>
  </sheetData>
  <sheetProtection algorithmName="SHA-512" hashValue="rBDU23geagxvsN03KADY/Ve6craYd4eXQ/do467tX3Rcj6HSvCl9B5GCqhqKvzrgWGCDVZn+i0NQ2GO1sEwvvw==" saltValue="WDH6cA3Yc3tfFY+1GR/DZA==" spinCount="100000" sheet="1" selectLockedCells="1" selectUnlockedCells="1"/>
  <mergeCells count="13">
    <mergeCell ref="C5:D5"/>
    <mergeCell ref="B52:B55"/>
    <mergeCell ref="B44:B47"/>
    <mergeCell ref="B48:B51"/>
    <mergeCell ref="B36:B39"/>
    <mergeCell ref="B40:B43"/>
    <mergeCell ref="B8:B11"/>
    <mergeCell ref="B28:B31"/>
    <mergeCell ref="B32:B35"/>
    <mergeCell ref="B20:B23"/>
    <mergeCell ref="B24:B27"/>
    <mergeCell ref="B12:B15"/>
    <mergeCell ref="B16:B19"/>
  </mergeCells>
  <pageMargins left="0.7" right="0.7" top="0.75" bottom="0.75" header="0.3" footer="0.3"/>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2:AG255"/>
  <sheetViews>
    <sheetView showGridLines="0" showRowColHeaders="0" workbookViewId="0">
      <selection activeCell="B82" sqref="B82"/>
    </sheetView>
  </sheetViews>
  <sheetFormatPr baseColWidth="10" defaultColWidth="9.140625" defaultRowHeight="11.25" x14ac:dyDescent="0.25"/>
  <cols>
    <col min="1" max="1" width="4.5703125" style="35" customWidth="1"/>
    <col min="2" max="2" width="64.85546875" style="35" bestFit="1" customWidth="1"/>
    <col min="3" max="3" width="20" style="35" bestFit="1" customWidth="1"/>
    <col min="4" max="4" width="22.5703125" style="35" bestFit="1" customWidth="1"/>
    <col min="5" max="5" width="24.7109375" style="35" bestFit="1" customWidth="1"/>
    <col min="6" max="6" width="17.5703125" style="35" bestFit="1" customWidth="1"/>
    <col min="7" max="7" width="17" style="35" bestFit="1" customWidth="1"/>
    <col min="8" max="8" width="11.42578125" style="35" bestFit="1" customWidth="1"/>
    <col min="9" max="9" width="14.28515625" style="35" bestFit="1" customWidth="1"/>
    <col min="10" max="10" width="11.140625" style="35" bestFit="1" customWidth="1"/>
    <col min="11" max="11" width="15.5703125" style="35" bestFit="1" customWidth="1"/>
    <col min="12" max="12" width="13.7109375" style="35" bestFit="1" customWidth="1"/>
    <col min="13" max="13" width="13.140625" style="35" bestFit="1" customWidth="1"/>
    <col min="14" max="14" width="12.5703125" style="35" bestFit="1" customWidth="1"/>
    <col min="15" max="15" width="17.140625" style="35" bestFit="1" customWidth="1"/>
    <col min="16" max="16" width="18.140625" style="35" bestFit="1" customWidth="1"/>
    <col min="17" max="17" width="18.85546875" style="35" bestFit="1" customWidth="1"/>
    <col min="18" max="18" width="11.85546875" style="35" bestFit="1" customWidth="1"/>
    <col min="19" max="19" width="15.140625" style="35" bestFit="1" customWidth="1"/>
    <col min="20" max="20" width="18.7109375" style="35" bestFit="1" customWidth="1"/>
    <col min="21" max="21" width="22.85546875" style="35" bestFit="1" customWidth="1"/>
    <col min="22" max="22" width="23.28515625" style="35" bestFit="1" customWidth="1"/>
    <col min="23" max="23" width="21" style="35" bestFit="1" customWidth="1"/>
    <col min="24" max="24" width="18.28515625" style="35" bestFit="1" customWidth="1"/>
    <col min="25" max="25" width="18" style="35" bestFit="1" customWidth="1"/>
    <col min="26" max="31" width="20.7109375" style="35" customWidth="1"/>
    <col min="32" max="32" width="29.28515625" style="35" bestFit="1" customWidth="1"/>
    <col min="33" max="33" width="20.7109375" style="35" customWidth="1"/>
    <col min="34" max="34" width="29.28515625" style="35" bestFit="1" customWidth="1"/>
    <col min="35" max="35" width="17.42578125" style="35" bestFit="1" customWidth="1"/>
    <col min="36" max="36" width="11.140625" style="35" bestFit="1" customWidth="1"/>
    <col min="37" max="37" width="14" style="35" bestFit="1" customWidth="1"/>
    <col min="38" max="38" width="17.140625" style="35" bestFit="1" customWidth="1"/>
    <col min="39" max="39" width="11.5703125" style="35" bestFit="1" customWidth="1"/>
    <col min="40" max="40" width="16.28515625" style="35" bestFit="1" customWidth="1"/>
    <col min="41" max="41" width="12" style="35" bestFit="1" customWidth="1"/>
    <col min="42" max="42" width="14.7109375" style="35" bestFit="1" customWidth="1"/>
    <col min="43" max="43" width="14.5703125" style="35" bestFit="1" customWidth="1"/>
    <col min="44" max="44" width="10.7109375" style="35" bestFit="1" customWidth="1"/>
    <col min="45" max="45" width="23.28515625" style="35" bestFit="1" customWidth="1"/>
    <col min="46" max="46" width="21" style="35" bestFit="1" customWidth="1"/>
    <col min="47" max="47" width="20.7109375" style="35" bestFit="1" customWidth="1"/>
    <col min="48" max="48" width="18" style="35" bestFit="1" customWidth="1"/>
    <col min="49" max="49" width="21.5703125" style="35" bestFit="1" customWidth="1"/>
    <col min="50" max="50" width="17.28515625" style="35" bestFit="1" customWidth="1"/>
    <col min="51" max="51" width="20.7109375" style="35" bestFit="1" customWidth="1"/>
    <col min="52" max="52" width="9.7109375" style="35" bestFit="1" customWidth="1"/>
    <col min="53" max="53" width="17" style="35" bestFit="1" customWidth="1"/>
    <col min="54" max="54" width="14.85546875" style="35" bestFit="1" customWidth="1"/>
    <col min="55" max="55" width="24" style="35" bestFit="1" customWidth="1"/>
    <col min="56" max="56" width="20.140625" style="35" bestFit="1" customWidth="1"/>
    <col min="57" max="16384" width="9.140625" style="35"/>
  </cols>
  <sheetData>
    <row r="2" spans="1:24" s="37" customFormat="1" x14ac:dyDescent="0.25">
      <c r="A2" s="35"/>
      <c r="B2" s="36" t="s">
        <v>385</v>
      </c>
      <c r="C2" s="36" t="s">
        <v>441</v>
      </c>
      <c r="X2" s="35"/>
    </row>
    <row r="3" spans="1:24" x14ac:dyDescent="0.25">
      <c r="B3" s="38" t="s">
        <v>464</v>
      </c>
      <c r="C3" s="38" t="s">
        <v>442</v>
      </c>
    </row>
    <row r="4" spans="1:24" x14ac:dyDescent="0.25">
      <c r="B4" s="38" t="s">
        <v>465</v>
      </c>
      <c r="C4" s="38" t="s">
        <v>443</v>
      </c>
    </row>
    <row r="5" spans="1:24" x14ac:dyDescent="0.25">
      <c r="B5" s="38" t="s">
        <v>373</v>
      </c>
      <c r="C5" s="38" t="s">
        <v>444</v>
      </c>
    </row>
    <row r="6" spans="1:24" x14ac:dyDescent="0.25">
      <c r="B6" s="38" t="s">
        <v>374</v>
      </c>
      <c r="C6" s="38" t="s">
        <v>445</v>
      </c>
    </row>
    <row r="7" spans="1:24" x14ac:dyDescent="0.25">
      <c r="B7" s="38" t="s">
        <v>375</v>
      </c>
    </row>
    <row r="8" spans="1:24" x14ac:dyDescent="0.25">
      <c r="B8" s="38" t="s">
        <v>376</v>
      </c>
    </row>
    <row r="9" spans="1:24" x14ac:dyDescent="0.25">
      <c r="B9" s="38" t="s">
        <v>377</v>
      </c>
    </row>
    <row r="10" spans="1:24" x14ac:dyDescent="0.25">
      <c r="B10" s="38" t="s">
        <v>378</v>
      </c>
    </row>
    <row r="11" spans="1:24" x14ac:dyDescent="0.25">
      <c r="B11" s="38" t="s">
        <v>379</v>
      </c>
    </row>
    <row r="12" spans="1:24" x14ac:dyDescent="0.25">
      <c r="B12" s="38" t="s">
        <v>380</v>
      </c>
    </row>
    <row r="13" spans="1:24" x14ac:dyDescent="0.25">
      <c r="B13" s="38" t="s">
        <v>381</v>
      </c>
    </row>
    <row r="14" spans="1:24" x14ac:dyDescent="0.25">
      <c r="B14" s="38" t="s">
        <v>382</v>
      </c>
    </row>
    <row r="16" spans="1:24" x14ac:dyDescent="0.25">
      <c r="B16" s="36" t="s">
        <v>387</v>
      </c>
    </row>
    <row r="17" spans="2:21" x14ac:dyDescent="0.25">
      <c r="B17" s="38" t="s">
        <v>388</v>
      </c>
    </row>
    <row r="18" spans="2:21" x14ac:dyDescent="0.25">
      <c r="B18" s="38" t="s">
        <v>389</v>
      </c>
    </row>
    <row r="20" spans="2:21" x14ac:dyDescent="0.25">
      <c r="B20" s="36" t="s">
        <v>386</v>
      </c>
      <c r="C20" s="39" t="s">
        <v>394</v>
      </c>
      <c r="D20" s="39" t="s">
        <v>395</v>
      </c>
      <c r="E20" s="39" t="s">
        <v>37</v>
      </c>
      <c r="F20" s="39" t="s">
        <v>396</v>
      </c>
      <c r="G20" s="39" t="s">
        <v>397</v>
      </c>
      <c r="H20" s="39" t="s">
        <v>398</v>
      </c>
      <c r="I20" s="39" t="s">
        <v>399</v>
      </c>
      <c r="J20" s="39" t="s">
        <v>400</v>
      </c>
      <c r="K20" s="39" t="s">
        <v>401</v>
      </c>
      <c r="L20" s="39" t="s">
        <v>402</v>
      </c>
      <c r="M20" s="36" t="s">
        <v>403</v>
      </c>
      <c r="N20" s="36" t="s">
        <v>404</v>
      </c>
      <c r="O20" s="36" t="s">
        <v>405</v>
      </c>
      <c r="P20" s="36" t="s">
        <v>406</v>
      </c>
      <c r="Q20" s="36" t="s">
        <v>60</v>
      </c>
      <c r="R20" s="36" t="s">
        <v>407</v>
      </c>
      <c r="S20" s="36" t="s">
        <v>408</v>
      </c>
      <c r="T20" s="36" t="s">
        <v>392</v>
      </c>
      <c r="U20" s="36" t="s">
        <v>393</v>
      </c>
    </row>
    <row r="21" spans="2:21" x14ac:dyDescent="0.25">
      <c r="B21" s="38" t="s">
        <v>394</v>
      </c>
      <c r="C21" s="38" t="s">
        <v>418</v>
      </c>
      <c r="D21" s="38" t="s">
        <v>439</v>
      </c>
      <c r="E21" s="38" t="s">
        <v>434</v>
      </c>
      <c r="F21" s="38" t="s">
        <v>430</v>
      </c>
      <c r="G21" s="38" t="s">
        <v>94</v>
      </c>
      <c r="H21" s="38" t="s">
        <v>427</v>
      </c>
      <c r="I21" s="38" t="s">
        <v>18</v>
      </c>
      <c r="J21" s="38" t="s">
        <v>201</v>
      </c>
      <c r="K21" s="38" t="s">
        <v>416</v>
      </c>
      <c r="L21" s="38" t="s">
        <v>419</v>
      </c>
      <c r="M21" s="38" t="s">
        <v>422</v>
      </c>
      <c r="N21" s="38" t="s">
        <v>101</v>
      </c>
      <c r="O21" s="38" t="s">
        <v>42</v>
      </c>
      <c r="P21" s="38" t="s">
        <v>417</v>
      </c>
      <c r="Q21" s="38" t="s">
        <v>426</v>
      </c>
      <c r="R21" s="38" t="s">
        <v>428</v>
      </c>
      <c r="S21" s="38" t="s">
        <v>438</v>
      </c>
      <c r="T21" s="38" t="s">
        <v>390</v>
      </c>
      <c r="U21" s="38" t="s">
        <v>391</v>
      </c>
    </row>
    <row r="22" spans="2:21" x14ac:dyDescent="0.25">
      <c r="B22" s="38" t="s">
        <v>395</v>
      </c>
      <c r="C22" s="38" t="s">
        <v>421</v>
      </c>
      <c r="D22" s="38" t="s">
        <v>420</v>
      </c>
      <c r="H22" s="38" t="s">
        <v>433</v>
      </c>
      <c r="K22" s="38" t="s">
        <v>423</v>
      </c>
      <c r="L22" s="38" t="s">
        <v>431</v>
      </c>
      <c r="P22" s="38" t="s">
        <v>424</v>
      </c>
      <c r="Q22" s="38" t="s">
        <v>436</v>
      </c>
      <c r="S22" s="38" t="s">
        <v>429</v>
      </c>
    </row>
    <row r="23" spans="2:21" x14ac:dyDescent="0.25">
      <c r="B23" s="38" t="s">
        <v>37</v>
      </c>
      <c r="C23" s="38" t="s">
        <v>425</v>
      </c>
      <c r="H23" s="38" t="s">
        <v>435</v>
      </c>
      <c r="L23" s="38" t="s">
        <v>437</v>
      </c>
      <c r="P23" s="38" t="s">
        <v>432</v>
      </c>
    </row>
    <row r="24" spans="2:21" x14ac:dyDescent="0.25">
      <c r="B24" s="38" t="s">
        <v>396</v>
      </c>
    </row>
    <row r="25" spans="2:21" x14ac:dyDescent="0.25">
      <c r="B25" s="38" t="s">
        <v>397</v>
      </c>
    </row>
    <row r="26" spans="2:21" x14ac:dyDescent="0.25">
      <c r="B26" s="38" t="s">
        <v>398</v>
      </c>
    </row>
    <row r="27" spans="2:21" x14ac:dyDescent="0.25">
      <c r="B27" s="38" t="s">
        <v>399</v>
      </c>
    </row>
    <row r="28" spans="2:21" x14ac:dyDescent="0.25">
      <c r="B28" s="38" t="s">
        <v>400</v>
      </c>
    </row>
    <row r="29" spans="2:21" x14ac:dyDescent="0.25">
      <c r="B29" s="38" t="s">
        <v>401</v>
      </c>
    </row>
    <row r="30" spans="2:21" x14ac:dyDescent="0.25">
      <c r="B30" s="38" t="s">
        <v>402</v>
      </c>
    </row>
    <row r="31" spans="2:21" x14ac:dyDescent="0.25">
      <c r="B31" s="38" t="s">
        <v>403</v>
      </c>
    </row>
    <row r="32" spans="2:21" x14ac:dyDescent="0.25">
      <c r="B32" s="38" t="s">
        <v>404</v>
      </c>
    </row>
    <row r="33" spans="2:33" x14ac:dyDescent="0.25">
      <c r="B33" s="38" t="s">
        <v>405</v>
      </c>
    </row>
    <row r="34" spans="2:33" x14ac:dyDescent="0.25">
      <c r="B34" s="38" t="s">
        <v>406</v>
      </c>
    </row>
    <row r="35" spans="2:33" x14ac:dyDescent="0.25">
      <c r="B35" s="38" t="s">
        <v>60</v>
      </c>
    </row>
    <row r="36" spans="2:33" x14ac:dyDescent="0.25">
      <c r="B36" s="38" t="s">
        <v>407</v>
      </c>
    </row>
    <row r="37" spans="2:33" x14ac:dyDescent="0.25">
      <c r="B37" s="38" t="s">
        <v>408</v>
      </c>
    </row>
    <row r="38" spans="2:33" x14ac:dyDescent="0.25">
      <c r="B38" s="38" t="s">
        <v>392</v>
      </c>
    </row>
    <row r="39" spans="2:33" x14ac:dyDescent="0.25">
      <c r="B39" s="38" t="s">
        <v>393</v>
      </c>
    </row>
    <row r="41" spans="2:33" x14ac:dyDescent="0.25">
      <c r="B41" s="36" t="s">
        <v>383</v>
      </c>
      <c r="C41" s="36" t="s">
        <v>438</v>
      </c>
      <c r="D41" s="36" t="s">
        <v>416</v>
      </c>
      <c r="E41" s="36" t="s">
        <v>439</v>
      </c>
      <c r="F41" s="36" t="s">
        <v>417</v>
      </c>
      <c r="G41" s="36" t="s">
        <v>418</v>
      </c>
      <c r="H41" s="36" t="s">
        <v>94</v>
      </c>
      <c r="I41" s="36" t="s">
        <v>419</v>
      </c>
      <c r="J41" s="36" t="s">
        <v>420</v>
      </c>
      <c r="K41" s="36" t="s">
        <v>421</v>
      </c>
      <c r="L41" s="36" t="s">
        <v>18</v>
      </c>
      <c r="M41" s="36" t="s">
        <v>201</v>
      </c>
      <c r="N41" s="36" t="s">
        <v>422</v>
      </c>
      <c r="O41" s="36" t="s">
        <v>423</v>
      </c>
      <c r="P41" s="36" t="s">
        <v>424</v>
      </c>
      <c r="Q41" s="36" t="s">
        <v>425</v>
      </c>
      <c r="R41" s="36" t="s">
        <v>101</v>
      </c>
      <c r="S41" s="36" t="s">
        <v>426</v>
      </c>
      <c r="T41" s="36" t="s">
        <v>427</v>
      </c>
      <c r="U41" s="36" t="s">
        <v>428</v>
      </c>
      <c r="V41" s="36" t="s">
        <v>429</v>
      </c>
      <c r="W41" s="36" t="s">
        <v>42</v>
      </c>
      <c r="X41" s="36" t="s">
        <v>430</v>
      </c>
      <c r="Y41" s="36" t="s">
        <v>431</v>
      </c>
      <c r="Z41" s="36" t="s">
        <v>432</v>
      </c>
      <c r="AA41" s="36" t="s">
        <v>433</v>
      </c>
      <c r="AB41" s="36" t="s">
        <v>434</v>
      </c>
      <c r="AC41" s="36" t="s">
        <v>435</v>
      </c>
      <c r="AD41" s="36" t="s">
        <v>436</v>
      </c>
      <c r="AE41" s="40" t="s">
        <v>437</v>
      </c>
      <c r="AF41" s="36" t="s">
        <v>390</v>
      </c>
      <c r="AG41" s="36" t="s">
        <v>391</v>
      </c>
    </row>
    <row r="42" spans="2:33" x14ac:dyDescent="0.25">
      <c r="B42" s="38" t="s">
        <v>438</v>
      </c>
      <c r="C42" s="38" t="s">
        <v>11</v>
      </c>
      <c r="D42" s="38" t="s">
        <v>13</v>
      </c>
      <c r="E42" s="38" t="s">
        <v>28</v>
      </c>
      <c r="F42" s="38" t="s">
        <v>33</v>
      </c>
      <c r="G42" s="38" t="s">
        <v>67</v>
      </c>
      <c r="H42" s="38" t="s">
        <v>95</v>
      </c>
      <c r="I42" s="38" t="s">
        <v>90</v>
      </c>
      <c r="J42" s="38" t="s">
        <v>106</v>
      </c>
      <c r="K42" s="38" t="s">
        <v>54</v>
      </c>
      <c r="L42" s="38" t="s">
        <v>19</v>
      </c>
      <c r="M42" s="38" t="s">
        <v>202</v>
      </c>
      <c r="N42" s="38" t="s">
        <v>264</v>
      </c>
      <c r="O42" s="38" t="s">
        <v>22</v>
      </c>
      <c r="P42" s="38" t="s">
        <v>273</v>
      </c>
      <c r="Q42" s="38" t="s">
        <v>56</v>
      </c>
      <c r="R42" s="38" t="s">
        <v>102</v>
      </c>
      <c r="S42" s="38" t="s">
        <v>155</v>
      </c>
      <c r="T42" s="38" t="s">
        <v>277</v>
      </c>
      <c r="U42" s="38" t="s">
        <v>16</v>
      </c>
      <c r="V42" s="38" t="s">
        <v>97</v>
      </c>
      <c r="W42" s="38" t="s">
        <v>43</v>
      </c>
      <c r="X42" s="38" t="s">
        <v>236</v>
      </c>
      <c r="Y42" s="38" t="s">
        <v>46</v>
      </c>
      <c r="Z42" s="38" t="s">
        <v>82</v>
      </c>
      <c r="AA42" s="38" t="s">
        <v>336</v>
      </c>
      <c r="AB42" s="38" t="s">
        <v>38</v>
      </c>
      <c r="AC42" s="38" t="s">
        <v>31</v>
      </c>
      <c r="AD42" s="38" t="s">
        <v>61</v>
      </c>
      <c r="AE42" s="38" t="s">
        <v>63</v>
      </c>
      <c r="AF42" s="38" t="s">
        <v>5</v>
      </c>
      <c r="AG42" s="38" t="s">
        <v>7</v>
      </c>
    </row>
    <row r="43" spans="2:33" x14ac:dyDescent="0.25">
      <c r="B43" s="38" t="s">
        <v>416</v>
      </c>
      <c r="C43" s="38" t="s">
        <v>26</v>
      </c>
      <c r="D43" s="38" t="s">
        <v>367</v>
      </c>
      <c r="E43" s="38" t="s">
        <v>77</v>
      </c>
      <c r="F43" s="38" t="s">
        <v>35</v>
      </c>
      <c r="G43" s="38" t="s">
        <v>346</v>
      </c>
      <c r="I43" s="38" t="s">
        <v>99</v>
      </c>
      <c r="K43" s="38" t="s">
        <v>185</v>
      </c>
      <c r="O43" s="38" t="s">
        <v>50</v>
      </c>
      <c r="Q43" s="38" t="s">
        <v>84</v>
      </c>
      <c r="S43" s="38" t="s">
        <v>154</v>
      </c>
      <c r="U43" s="38" t="s">
        <v>112</v>
      </c>
      <c r="V43" s="38" t="s">
        <v>298</v>
      </c>
      <c r="W43" s="38" t="s">
        <v>86</v>
      </c>
      <c r="X43" s="38" t="s">
        <v>306</v>
      </c>
      <c r="Y43" s="38" t="s">
        <v>58</v>
      </c>
      <c r="Z43" s="38" t="s">
        <v>262</v>
      </c>
      <c r="AA43" s="38" t="s">
        <v>369</v>
      </c>
      <c r="AB43" s="38" t="s">
        <v>40</v>
      </c>
      <c r="AC43" s="38" t="s">
        <v>244</v>
      </c>
      <c r="AD43" s="38" t="s">
        <v>92</v>
      </c>
      <c r="AE43" s="38" t="s">
        <v>104</v>
      </c>
      <c r="AF43" s="38" t="s">
        <v>24</v>
      </c>
      <c r="AG43" s="38" t="s">
        <v>124</v>
      </c>
    </row>
    <row r="44" spans="2:33" x14ac:dyDescent="0.25">
      <c r="B44" s="38" t="s">
        <v>439</v>
      </c>
      <c r="C44" s="38" t="s">
        <v>110</v>
      </c>
      <c r="E44" s="38" t="s">
        <v>167</v>
      </c>
      <c r="F44" s="38" t="s">
        <v>208</v>
      </c>
      <c r="I44" s="38" t="s">
        <v>140</v>
      </c>
      <c r="K44" s="38" t="s">
        <v>197</v>
      </c>
      <c r="O44" s="38" t="s">
        <v>148</v>
      </c>
      <c r="Q44" s="38" t="s">
        <v>108</v>
      </c>
      <c r="S44" s="38" t="s">
        <v>288</v>
      </c>
      <c r="U44" s="38" t="s">
        <v>270</v>
      </c>
      <c r="V44" s="38" t="s">
        <v>353</v>
      </c>
      <c r="W44" s="38" t="s">
        <v>163</v>
      </c>
      <c r="X44" s="38" t="s">
        <v>361</v>
      </c>
      <c r="Y44" s="38" t="s">
        <v>79</v>
      </c>
      <c r="Z44" s="38" t="s">
        <v>266</v>
      </c>
      <c r="AB44" s="38" t="s">
        <v>130</v>
      </c>
      <c r="AC44" s="38" t="s">
        <v>290</v>
      </c>
      <c r="AD44" s="38" t="s">
        <v>134</v>
      </c>
      <c r="AE44" s="38" t="s">
        <v>161</v>
      </c>
      <c r="AF44" s="38" t="s">
        <v>48</v>
      </c>
      <c r="AG44" s="38" t="s">
        <v>136</v>
      </c>
    </row>
    <row r="45" spans="2:33" x14ac:dyDescent="0.25">
      <c r="B45" s="38" t="s">
        <v>417</v>
      </c>
      <c r="C45" s="38" t="s">
        <v>206</v>
      </c>
      <c r="E45" s="38" t="s">
        <v>365</v>
      </c>
      <c r="F45" s="38" t="s">
        <v>230</v>
      </c>
      <c r="I45" s="38" t="s">
        <v>144</v>
      </c>
      <c r="K45" s="38" t="s">
        <v>210</v>
      </c>
      <c r="O45" s="38" t="s">
        <v>212</v>
      </c>
      <c r="Q45" s="38" t="s">
        <v>132</v>
      </c>
      <c r="S45" s="38" t="s">
        <v>295</v>
      </c>
      <c r="U45" s="38" t="s">
        <v>15</v>
      </c>
      <c r="W45" s="38" t="s">
        <v>242</v>
      </c>
      <c r="Y45" s="38" t="s">
        <v>88</v>
      </c>
      <c r="Z45" s="38" t="s">
        <v>81</v>
      </c>
      <c r="AB45" s="38" t="s">
        <v>146</v>
      </c>
      <c r="AC45" s="38" t="s">
        <v>30</v>
      </c>
      <c r="AD45" s="38" t="s">
        <v>218</v>
      </c>
      <c r="AE45" s="38" t="s">
        <v>165</v>
      </c>
      <c r="AF45" s="38" t="s">
        <v>52</v>
      </c>
      <c r="AG45" s="38" t="s">
        <v>171</v>
      </c>
    </row>
    <row r="46" spans="2:33" x14ac:dyDescent="0.25">
      <c r="B46" s="38" t="s">
        <v>418</v>
      </c>
      <c r="F46" s="38" t="s">
        <v>329</v>
      </c>
      <c r="I46" s="38" t="s">
        <v>199</v>
      </c>
      <c r="K46" s="38" t="s">
        <v>232</v>
      </c>
      <c r="O46" s="38" t="s">
        <v>21</v>
      </c>
      <c r="Q46" s="38" t="s">
        <v>142</v>
      </c>
      <c r="S46" s="38" t="s">
        <v>331</v>
      </c>
      <c r="W46" s="38" t="s">
        <v>268</v>
      </c>
      <c r="Y46" s="38" t="s">
        <v>122</v>
      </c>
      <c r="AB46" s="38" t="s">
        <v>159</v>
      </c>
      <c r="AD46" s="38" t="s">
        <v>234</v>
      </c>
      <c r="AE46" s="38" t="s">
        <v>179</v>
      </c>
      <c r="AF46" s="38" t="s">
        <v>69</v>
      </c>
      <c r="AG46" s="38" t="s">
        <v>222</v>
      </c>
    </row>
    <row r="47" spans="2:33" x14ac:dyDescent="0.25">
      <c r="B47" s="38" t="s">
        <v>94</v>
      </c>
      <c r="I47" s="38" t="s">
        <v>319</v>
      </c>
      <c r="O47" s="38" t="s">
        <v>275</v>
      </c>
      <c r="Q47" s="38" t="s">
        <v>152</v>
      </c>
      <c r="W47" s="38" t="s">
        <v>342</v>
      </c>
      <c r="Y47" s="38" t="s">
        <v>138</v>
      </c>
      <c r="AB47" s="38" t="s">
        <v>216</v>
      </c>
      <c r="AD47" s="38" t="s">
        <v>246</v>
      </c>
      <c r="AE47" s="38" t="s">
        <v>250</v>
      </c>
      <c r="AF47" s="38" t="s">
        <v>75</v>
      </c>
      <c r="AG47" s="38" t="s">
        <v>226</v>
      </c>
    </row>
    <row r="48" spans="2:33" x14ac:dyDescent="0.25">
      <c r="B48" s="38" t="s">
        <v>419</v>
      </c>
      <c r="I48" s="38" t="s">
        <v>323</v>
      </c>
      <c r="O48" s="38" t="s">
        <v>363</v>
      </c>
      <c r="Q48" s="38" t="s">
        <v>169</v>
      </c>
      <c r="Y48" s="38" t="s">
        <v>150</v>
      </c>
      <c r="AB48" s="41" t="s">
        <v>240</v>
      </c>
      <c r="AD48" s="38" t="s">
        <v>252</v>
      </c>
      <c r="AE48" s="38" t="s">
        <v>321</v>
      </c>
      <c r="AF48" s="38" t="s">
        <v>114</v>
      </c>
      <c r="AG48" s="38" t="s">
        <v>258</v>
      </c>
    </row>
    <row r="49" spans="2:33" x14ac:dyDescent="0.25">
      <c r="B49" s="38" t="s">
        <v>420</v>
      </c>
      <c r="I49" s="38" t="s">
        <v>325</v>
      </c>
      <c r="Q49" s="38" t="s">
        <v>214</v>
      </c>
      <c r="Y49" s="38" t="s">
        <v>157</v>
      </c>
      <c r="AB49" s="41" t="s">
        <v>338</v>
      </c>
      <c r="AD49" s="38" t="s">
        <v>355</v>
      </c>
      <c r="AE49" s="38" t="s">
        <v>327</v>
      </c>
      <c r="AF49" s="38" t="s">
        <v>116</v>
      </c>
      <c r="AG49" s="38" t="s">
        <v>260</v>
      </c>
    </row>
    <row r="50" spans="2:33" x14ac:dyDescent="0.25">
      <c r="B50" s="38" t="s">
        <v>421</v>
      </c>
      <c r="I50" s="38" t="s">
        <v>351</v>
      </c>
      <c r="Q50" s="38" t="s">
        <v>238</v>
      </c>
      <c r="Y50" s="38" t="s">
        <v>204</v>
      </c>
      <c r="AB50" s="41" t="s">
        <v>340</v>
      </c>
      <c r="AD50" s="38" t="s">
        <v>357</v>
      </c>
      <c r="AE50" s="38" t="s">
        <v>371</v>
      </c>
      <c r="AF50" s="38" t="s">
        <v>118</v>
      </c>
      <c r="AG50" s="38" t="s">
        <v>285</v>
      </c>
    </row>
    <row r="51" spans="2:33" x14ac:dyDescent="0.25">
      <c r="B51" s="38" t="s">
        <v>18</v>
      </c>
      <c r="Q51" s="38" t="s">
        <v>279</v>
      </c>
      <c r="Y51" s="38" t="s">
        <v>224</v>
      </c>
      <c r="AD51" s="38" t="s">
        <v>359</v>
      </c>
      <c r="AF51" s="38" t="s">
        <v>120</v>
      </c>
      <c r="AG51" s="38" t="s">
        <v>302</v>
      </c>
    </row>
    <row r="52" spans="2:33" x14ac:dyDescent="0.25">
      <c r="B52" s="38" t="s">
        <v>201</v>
      </c>
      <c r="Q52" s="38" t="s">
        <v>281</v>
      </c>
      <c r="Y52" s="38" t="s">
        <v>256</v>
      </c>
      <c r="AF52" s="38" t="s">
        <v>126</v>
      </c>
      <c r="AG52" s="38" t="s">
        <v>304</v>
      </c>
    </row>
    <row r="53" spans="2:33" x14ac:dyDescent="0.25">
      <c r="B53" s="38" t="s">
        <v>422</v>
      </c>
      <c r="Q53" s="38" t="s">
        <v>283</v>
      </c>
      <c r="Y53" s="38" t="s">
        <v>300</v>
      </c>
      <c r="AF53" s="38" t="s">
        <v>128</v>
      </c>
    </row>
    <row r="54" spans="2:33" x14ac:dyDescent="0.25">
      <c r="B54" s="38" t="s">
        <v>423</v>
      </c>
      <c r="Q54" s="38" t="s">
        <v>344</v>
      </c>
      <c r="Y54" s="38" t="s">
        <v>45</v>
      </c>
      <c r="AF54" s="42" t="s">
        <v>175</v>
      </c>
    </row>
    <row r="55" spans="2:33" x14ac:dyDescent="0.25">
      <c r="B55" s="38" t="s">
        <v>424</v>
      </c>
      <c r="Y55" s="38" t="s">
        <v>309</v>
      </c>
      <c r="AF55" s="38" t="s">
        <v>177</v>
      </c>
    </row>
    <row r="56" spans="2:33" x14ac:dyDescent="0.25">
      <c r="B56" s="38" t="s">
        <v>425</v>
      </c>
      <c r="Y56" s="38" t="s">
        <v>311</v>
      </c>
      <c r="AF56" s="38" t="s">
        <v>220</v>
      </c>
    </row>
    <row r="57" spans="2:33" x14ac:dyDescent="0.25">
      <c r="B57" s="38" t="s">
        <v>101</v>
      </c>
      <c r="Y57" s="38" t="s">
        <v>313</v>
      </c>
      <c r="AF57" s="38" t="s">
        <v>228</v>
      </c>
    </row>
    <row r="58" spans="2:33" x14ac:dyDescent="0.25">
      <c r="B58" s="38" t="s">
        <v>426</v>
      </c>
      <c r="Y58" s="38" t="s">
        <v>315</v>
      </c>
      <c r="AF58" s="38" t="s">
        <v>292</v>
      </c>
    </row>
    <row r="59" spans="2:33" x14ac:dyDescent="0.25">
      <c r="B59" s="38" t="s">
        <v>427</v>
      </c>
      <c r="Y59" s="38" t="s">
        <v>317</v>
      </c>
      <c r="AF59" s="38" t="s">
        <v>384</v>
      </c>
    </row>
    <row r="60" spans="2:33" x14ac:dyDescent="0.25">
      <c r="B60" s="38" t="s">
        <v>428</v>
      </c>
      <c r="Y60" s="38" t="s">
        <v>348</v>
      </c>
      <c r="AF60" s="38" t="s">
        <v>334</v>
      </c>
    </row>
    <row r="61" spans="2:33" x14ac:dyDescent="0.25">
      <c r="B61" s="38" t="s">
        <v>429</v>
      </c>
    </row>
    <row r="62" spans="2:33" x14ac:dyDescent="0.25">
      <c r="B62" s="38" t="s">
        <v>42</v>
      </c>
    </row>
    <row r="63" spans="2:33" x14ac:dyDescent="0.25">
      <c r="B63" s="38" t="s">
        <v>430</v>
      </c>
    </row>
    <row r="64" spans="2:33" x14ac:dyDescent="0.25">
      <c r="B64" s="38" t="s">
        <v>431</v>
      </c>
    </row>
    <row r="65" spans="2:3" x14ac:dyDescent="0.25">
      <c r="B65" s="38" t="s">
        <v>432</v>
      </c>
    </row>
    <row r="66" spans="2:3" x14ac:dyDescent="0.25">
      <c r="B66" s="38" t="s">
        <v>433</v>
      </c>
    </row>
    <row r="67" spans="2:3" x14ac:dyDescent="0.25">
      <c r="B67" s="38" t="s">
        <v>434</v>
      </c>
    </row>
    <row r="68" spans="2:3" x14ac:dyDescent="0.25">
      <c r="B68" s="38" t="s">
        <v>435</v>
      </c>
    </row>
    <row r="69" spans="2:3" x14ac:dyDescent="0.25">
      <c r="B69" s="38" t="s">
        <v>436</v>
      </c>
    </row>
    <row r="70" spans="2:3" x14ac:dyDescent="0.25">
      <c r="B70" s="38" t="s">
        <v>437</v>
      </c>
    </row>
    <row r="71" spans="2:3" x14ac:dyDescent="0.25">
      <c r="B71" s="41" t="s">
        <v>390</v>
      </c>
    </row>
    <row r="72" spans="2:3" x14ac:dyDescent="0.25">
      <c r="B72" s="41" t="s">
        <v>391</v>
      </c>
    </row>
    <row r="74" spans="2:3" x14ac:dyDescent="0.25">
      <c r="B74" s="36" t="s">
        <v>4</v>
      </c>
      <c r="C74" s="36" t="s">
        <v>2</v>
      </c>
    </row>
    <row r="75" spans="2:3" x14ac:dyDescent="0.25">
      <c r="B75" s="38" t="s">
        <v>5</v>
      </c>
      <c r="C75" s="38" t="s">
        <v>6</v>
      </c>
    </row>
    <row r="76" spans="2:3" x14ac:dyDescent="0.25">
      <c r="B76" s="38" t="s">
        <v>7</v>
      </c>
      <c r="C76" s="38" t="s">
        <v>8</v>
      </c>
    </row>
    <row r="77" spans="2:3" x14ac:dyDescent="0.25">
      <c r="B77" s="38" t="s">
        <v>9</v>
      </c>
      <c r="C77" s="38" t="s">
        <v>10</v>
      </c>
    </row>
    <row r="78" spans="2:3" x14ac:dyDescent="0.25">
      <c r="B78" s="38" t="s">
        <v>11</v>
      </c>
      <c r="C78" s="38" t="s">
        <v>12</v>
      </c>
    </row>
    <row r="79" spans="2:3" x14ac:dyDescent="0.25">
      <c r="B79" s="38" t="s">
        <v>13</v>
      </c>
      <c r="C79" s="38" t="s">
        <v>14</v>
      </c>
    </row>
    <row r="80" spans="2:3" x14ac:dyDescent="0.25">
      <c r="B80" s="38" t="s">
        <v>16</v>
      </c>
      <c r="C80" s="38" t="s">
        <v>17</v>
      </c>
    </row>
    <row r="81" spans="2:3" x14ac:dyDescent="0.25">
      <c r="B81" s="38" t="s">
        <v>19</v>
      </c>
      <c r="C81" s="38" t="s">
        <v>20</v>
      </c>
    </row>
    <row r="82" spans="2:3" x14ac:dyDescent="0.25">
      <c r="B82" s="38" t="s">
        <v>22</v>
      </c>
      <c r="C82" s="38" t="s">
        <v>23</v>
      </c>
    </row>
    <row r="83" spans="2:3" x14ac:dyDescent="0.25">
      <c r="B83" s="38" t="s">
        <v>24</v>
      </c>
      <c r="C83" s="38" t="s">
        <v>25</v>
      </c>
    </row>
    <row r="84" spans="2:3" x14ac:dyDescent="0.25">
      <c r="B84" s="38" t="s">
        <v>26</v>
      </c>
      <c r="C84" s="38" t="s">
        <v>27</v>
      </c>
    </row>
    <row r="85" spans="2:3" x14ac:dyDescent="0.25">
      <c r="B85" s="38" t="s">
        <v>28</v>
      </c>
      <c r="C85" s="38" t="s">
        <v>29</v>
      </c>
    </row>
    <row r="86" spans="2:3" x14ac:dyDescent="0.25">
      <c r="B86" s="38" t="s">
        <v>31</v>
      </c>
      <c r="C86" s="38" t="s">
        <v>32</v>
      </c>
    </row>
    <row r="87" spans="2:3" x14ac:dyDescent="0.25">
      <c r="B87" s="38" t="s">
        <v>33</v>
      </c>
      <c r="C87" s="38" t="s">
        <v>34</v>
      </c>
    </row>
    <row r="88" spans="2:3" x14ac:dyDescent="0.25">
      <c r="B88" s="38" t="s">
        <v>35</v>
      </c>
      <c r="C88" s="38" t="s">
        <v>36</v>
      </c>
    </row>
    <row r="89" spans="2:3" x14ac:dyDescent="0.25">
      <c r="B89" s="38" t="s">
        <v>38</v>
      </c>
      <c r="C89" s="38" t="s">
        <v>39</v>
      </c>
    </row>
    <row r="90" spans="2:3" x14ac:dyDescent="0.25">
      <c r="B90" s="38" t="s">
        <v>40</v>
      </c>
      <c r="C90" s="38" t="s">
        <v>41</v>
      </c>
    </row>
    <row r="91" spans="2:3" x14ac:dyDescent="0.25">
      <c r="B91" s="38" t="s">
        <v>43</v>
      </c>
      <c r="C91" s="38" t="s">
        <v>44</v>
      </c>
    </row>
    <row r="92" spans="2:3" x14ac:dyDescent="0.25">
      <c r="B92" s="38" t="s">
        <v>46</v>
      </c>
      <c r="C92" s="38" t="s">
        <v>47</v>
      </c>
    </row>
    <row r="93" spans="2:3" x14ac:dyDescent="0.25">
      <c r="B93" s="38" t="s">
        <v>48</v>
      </c>
      <c r="C93" s="38" t="s">
        <v>49</v>
      </c>
    </row>
    <row r="94" spans="2:3" x14ac:dyDescent="0.25">
      <c r="B94" s="38" t="s">
        <v>50</v>
      </c>
      <c r="C94" s="38" t="s">
        <v>51</v>
      </c>
    </row>
    <row r="95" spans="2:3" x14ac:dyDescent="0.25">
      <c r="B95" s="38" t="s">
        <v>52</v>
      </c>
      <c r="C95" s="38" t="s">
        <v>53</v>
      </c>
    </row>
    <row r="96" spans="2:3" x14ac:dyDescent="0.25">
      <c r="B96" s="38" t="s">
        <v>54</v>
      </c>
      <c r="C96" s="38" t="s">
        <v>55</v>
      </c>
    </row>
    <row r="97" spans="2:3" x14ac:dyDescent="0.25">
      <c r="B97" s="38" t="s">
        <v>56</v>
      </c>
      <c r="C97" s="38" t="s">
        <v>57</v>
      </c>
    </row>
    <row r="98" spans="2:3" x14ac:dyDescent="0.25">
      <c r="B98" s="38" t="s">
        <v>58</v>
      </c>
      <c r="C98" s="38" t="s">
        <v>59</v>
      </c>
    </row>
    <row r="99" spans="2:3" x14ac:dyDescent="0.25">
      <c r="B99" s="38" t="s">
        <v>61</v>
      </c>
      <c r="C99" s="38" t="s">
        <v>62</v>
      </c>
    </row>
    <row r="100" spans="2:3" x14ac:dyDescent="0.25">
      <c r="B100" s="38" t="s">
        <v>63</v>
      </c>
      <c r="C100" s="38" t="s">
        <v>64</v>
      </c>
    </row>
    <row r="101" spans="2:3" x14ac:dyDescent="0.25">
      <c r="B101" s="38" t="s">
        <v>65</v>
      </c>
      <c r="C101" s="38" t="s">
        <v>66</v>
      </c>
    </row>
    <row r="102" spans="2:3" x14ac:dyDescent="0.25">
      <c r="B102" s="38" t="s">
        <v>67</v>
      </c>
      <c r="C102" s="38" t="s">
        <v>68</v>
      </c>
    </row>
    <row r="103" spans="2:3" x14ac:dyDescent="0.25">
      <c r="B103" s="38" t="s">
        <v>69</v>
      </c>
      <c r="C103" s="38" t="s">
        <v>70</v>
      </c>
    </row>
    <row r="104" spans="2:3" x14ac:dyDescent="0.25">
      <c r="B104" s="38" t="s">
        <v>71</v>
      </c>
      <c r="C104" s="38" t="s">
        <v>72</v>
      </c>
    </row>
    <row r="105" spans="2:3" x14ac:dyDescent="0.25">
      <c r="B105" s="38" t="s">
        <v>73</v>
      </c>
      <c r="C105" s="38" t="s">
        <v>74</v>
      </c>
    </row>
    <row r="106" spans="2:3" x14ac:dyDescent="0.25">
      <c r="B106" s="38" t="s">
        <v>75</v>
      </c>
      <c r="C106" s="38" t="s">
        <v>76</v>
      </c>
    </row>
    <row r="107" spans="2:3" x14ac:dyDescent="0.25">
      <c r="B107" s="38" t="s">
        <v>77</v>
      </c>
      <c r="C107" s="38" t="s">
        <v>78</v>
      </c>
    </row>
    <row r="108" spans="2:3" x14ac:dyDescent="0.25">
      <c r="B108" s="38" t="s">
        <v>79</v>
      </c>
      <c r="C108" s="38" t="s">
        <v>80</v>
      </c>
    </row>
    <row r="109" spans="2:3" x14ac:dyDescent="0.25">
      <c r="B109" s="38" t="s">
        <v>82</v>
      </c>
      <c r="C109" s="38" t="s">
        <v>83</v>
      </c>
    </row>
    <row r="110" spans="2:3" x14ac:dyDescent="0.25">
      <c r="B110" s="38" t="s">
        <v>84</v>
      </c>
      <c r="C110" s="38" t="s">
        <v>85</v>
      </c>
    </row>
    <row r="111" spans="2:3" x14ac:dyDescent="0.25">
      <c r="B111" s="38" t="s">
        <v>86</v>
      </c>
      <c r="C111" s="38" t="s">
        <v>87</v>
      </c>
    </row>
    <row r="112" spans="2:3" x14ac:dyDescent="0.25">
      <c r="B112" s="38" t="s">
        <v>88</v>
      </c>
      <c r="C112" s="38" t="s">
        <v>89</v>
      </c>
    </row>
    <row r="113" spans="2:3" x14ac:dyDescent="0.25">
      <c r="B113" s="38" t="s">
        <v>90</v>
      </c>
      <c r="C113" s="38" t="s">
        <v>91</v>
      </c>
    </row>
    <row r="114" spans="2:3" x14ac:dyDescent="0.25">
      <c r="B114" s="38" t="s">
        <v>92</v>
      </c>
      <c r="C114" s="38" t="s">
        <v>93</v>
      </c>
    </row>
    <row r="115" spans="2:3" x14ac:dyDescent="0.25">
      <c r="B115" s="38" t="s">
        <v>95</v>
      </c>
      <c r="C115" s="38" t="s">
        <v>96</v>
      </c>
    </row>
    <row r="116" spans="2:3" x14ac:dyDescent="0.25">
      <c r="B116" s="38" t="s">
        <v>97</v>
      </c>
      <c r="C116" s="38" t="s">
        <v>98</v>
      </c>
    </row>
    <row r="117" spans="2:3" x14ac:dyDescent="0.25">
      <c r="B117" s="38" t="s">
        <v>99</v>
      </c>
      <c r="C117" s="38" t="s">
        <v>100</v>
      </c>
    </row>
    <row r="118" spans="2:3" x14ac:dyDescent="0.25">
      <c r="B118" s="38" t="s">
        <v>102</v>
      </c>
      <c r="C118" s="38" t="s">
        <v>103</v>
      </c>
    </row>
    <row r="119" spans="2:3" x14ac:dyDescent="0.25">
      <c r="B119" s="38" t="s">
        <v>104</v>
      </c>
      <c r="C119" s="38" t="s">
        <v>105</v>
      </c>
    </row>
    <row r="120" spans="2:3" x14ac:dyDescent="0.25">
      <c r="B120" s="38" t="s">
        <v>106</v>
      </c>
      <c r="C120" s="38" t="s">
        <v>107</v>
      </c>
    </row>
    <row r="121" spans="2:3" x14ac:dyDescent="0.25">
      <c r="B121" s="38" t="s">
        <v>108</v>
      </c>
      <c r="C121" s="38" t="s">
        <v>109</v>
      </c>
    </row>
    <row r="122" spans="2:3" x14ac:dyDescent="0.25">
      <c r="B122" s="38" t="s">
        <v>110</v>
      </c>
      <c r="C122" s="38" t="s">
        <v>111</v>
      </c>
    </row>
    <row r="123" spans="2:3" x14ac:dyDescent="0.25">
      <c r="B123" s="38" t="s">
        <v>112</v>
      </c>
      <c r="C123" s="38" t="s">
        <v>113</v>
      </c>
    </row>
    <row r="124" spans="2:3" x14ac:dyDescent="0.25">
      <c r="B124" s="38" t="s">
        <v>114</v>
      </c>
      <c r="C124" s="38" t="s">
        <v>115</v>
      </c>
    </row>
    <row r="125" spans="2:3" x14ac:dyDescent="0.25">
      <c r="B125" s="38" t="s">
        <v>116</v>
      </c>
      <c r="C125" s="38" t="s">
        <v>117</v>
      </c>
    </row>
    <row r="126" spans="2:3" x14ac:dyDescent="0.25">
      <c r="B126" s="38" t="s">
        <v>118</v>
      </c>
      <c r="C126" s="38" t="s">
        <v>119</v>
      </c>
    </row>
    <row r="127" spans="2:3" x14ac:dyDescent="0.25">
      <c r="B127" s="38" t="s">
        <v>120</v>
      </c>
      <c r="C127" s="38" t="s">
        <v>121</v>
      </c>
    </row>
    <row r="128" spans="2:3" x14ac:dyDescent="0.25">
      <c r="B128" s="38" t="s">
        <v>122</v>
      </c>
      <c r="C128" s="38" t="s">
        <v>123</v>
      </c>
    </row>
    <row r="129" spans="2:3" x14ac:dyDescent="0.25">
      <c r="B129" s="38" t="s">
        <v>124</v>
      </c>
      <c r="C129" s="38" t="s">
        <v>125</v>
      </c>
    </row>
    <row r="130" spans="2:3" x14ac:dyDescent="0.25">
      <c r="B130" s="38" t="s">
        <v>126</v>
      </c>
      <c r="C130" s="38" t="s">
        <v>127</v>
      </c>
    </row>
    <row r="131" spans="2:3" x14ac:dyDescent="0.25">
      <c r="B131" s="38" t="s">
        <v>128</v>
      </c>
      <c r="C131" s="38" t="s">
        <v>129</v>
      </c>
    </row>
    <row r="132" spans="2:3" x14ac:dyDescent="0.25">
      <c r="B132" s="38" t="s">
        <v>130</v>
      </c>
      <c r="C132" s="38" t="s">
        <v>131</v>
      </c>
    </row>
    <row r="133" spans="2:3" x14ac:dyDescent="0.25">
      <c r="B133" s="38" t="s">
        <v>132</v>
      </c>
      <c r="C133" s="38" t="s">
        <v>133</v>
      </c>
    </row>
    <row r="134" spans="2:3" x14ac:dyDescent="0.25">
      <c r="B134" s="38" t="s">
        <v>134</v>
      </c>
      <c r="C134" s="38" t="s">
        <v>135</v>
      </c>
    </row>
    <row r="135" spans="2:3" x14ac:dyDescent="0.25">
      <c r="B135" s="38" t="s">
        <v>136</v>
      </c>
      <c r="C135" s="38" t="s">
        <v>137</v>
      </c>
    </row>
    <row r="136" spans="2:3" x14ac:dyDescent="0.25">
      <c r="B136" s="38" t="s">
        <v>138</v>
      </c>
      <c r="C136" s="38" t="s">
        <v>139</v>
      </c>
    </row>
    <row r="137" spans="2:3" x14ac:dyDescent="0.25">
      <c r="B137" s="38" t="s">
        <v>140</v>
      </c>
      <c r="C137" s="38" t="s">
        <v>141</v>
      </c>
    </row>
    <row r="138" spans="2:3" x14ac:dyDescent="0.25">
      <c r="B138" s="38" t="s">
        <v>142</v>
      </c>
      <c r="C138" s="38" t="s">
        <v>143</v>
      </c>
    </row>
    <row r="139" spans="2:3" x14ac:dyDescent="0.25">
      <c r="B139" s="38" t="s">
        <v>144</v>
      </c>
      <c r="C139" s="38" t="s">
        <v>145</v>
      </c>
    </row>
    <row r="140" spans="2:3" x14ac:dyDescent="0.25">
      <c r="B140" s="38" t="s">
        <v>146</v>
      </c>
      <c r="C140" s="38" t="s">
        <v>147</v>
      </c>
    </row>
    <row r="141" spans="2:3" x14ac:dyDescent="0.25">
      <c r="B141" s="38" t="s">
        <v>148</v>
      </c>
      <c r="C141" s="38" t="s">
        <v>149</v>
      </c>
    </row>
    <row r="142" spans="2:3" x14ac:dyDescent="0.25">
      <c r="B142" s="38" t="s">
        <v>150</v>
      </c>
      <c r="C142" s="38" t="s">
        <v>151</v>
      </c>
    </row>
    <row r="143" spans="2:3" x14ac:dyDescent="0.25">
      <c r="B143" s="38" t="s">
        <v>152</v>
      </c>
      <c r="C143" s="38" t="s">
        <v>153</v>
      </c>
    </row>
    <row r="144" spans="2:3" x14ac:dyDescent="0.25">
      <c r="B144" s="38" t="s">
        <v>155</v>
      </c>
      <c r="C144" s="38" t="s">
        <v>156</v>
      </c>
    </row>
    <row r="145" spans="2:3" x14ac:dyDescent="0.25">
      <c r="B145" s="38" t="s">
        <v>157</v>
      </c>
      <c r="C145" s="38" t="s">
        <v>158</v>
      </c>
    </row>
    <row r="146" spans="2:3" x14ac:dyDescent="0.25">
      <c r="B146" s="38" t="s">
        <v>159</v>
      </c>
      <c r="C146" s="38" t="s">
        <v>160</v>
      </c>
    </row>
    <row r="147" spans="2:3" x14ac:dyDescent="0.25">
      <c r="B147" s="38" t="s">
        <v>161</v>
      </c>
      <c r="C147" s="38" t="s">
        <v>162</v>
      </c>
    </row>
    <row r="148" spans="2:3" x14ac:dyDescent="0.25">
      <c r="B148" s="38" t="s">
        <v>163</v>
      </c>
      <c r="C148" s="38" t="s">
        <v>164</v>
      </c>
    </row>
    <row r="149" spans="2:3" x14ac:dyDescent="0.25">
      <c r="B149" s="38" t="s">
        <v>165</v>
      </c>
      <c r="C149" s="38" t="s">
        <v>166</v>
      </c>
    </row>
    <row r="150" spans="2:3" x14ac:dyDescent="0.25">
      <c r="B150" s="38" t="s">
        <v>167</v>
      </c>
      <c r="C150" s="38" t="s">
        <v>168</v>
      </c>
    </row>
    <row r="151" spans="2:3" x14ac:dyDescent="0.25">
      <c r="B151" s="38" t="s">
        <v>169</v>
      </c>
      <c r="C151" s="38" t="s">
        <v>170</v>
      </c>
    </row>
    <row r="152" spans="2:3" x14ac:dyDescent="0.25">
      <c r="B152" s="38" t="s">
        <v>171</v>
      </c>
      <c r="C152" s="38" t="s">
        <v>172</v>
      </c>
    </row>
    <row r="153" spans="2:3" x14ac:dyDescent="0.25">
      <c r="B153" s="38" t="s">
        <v>173</v>
      </c>
      <c r="C153" s="38" t="s">
        <v>174</v>
      </c>
    </row>
    <row r="154" spans="2:3" x14ac:dyDescent="0.25">
      <c r="B154" s="38" t="s">
        <v>175</v>
      </c>
      <c r="C154" s="38" t="s">
        <v>176</v>
      </c>
    </row>
    <row r="155" spans="2:3" x14ac:dyDescent="0.25">
      <c r="B155" s="38" t="s">
        <v>177</v>
      </c>
      <c r="C155" s="38" t="s">
        <v>178</v>
      </c>
    </row>
    <row r="156" spans="2:3" x14ac:dyDescent="0.25">
      <c r="B156" s="38" t="s">
        <v>179</v>
      </c>
      <c r="C156" s="38" t="s">
        <v>180</v>
      </c>
    </row>
    <row r="157" spans="2:3" x14ac:dyDescent="0.25">
      <c r="B157" s="38" t="s">
        <v>181</v>
      </c>
      <c r="C157" s="38" t="s">
        <v>182</v>
      </c>
    </row>
    <row r="158" spans="2:3" x14ac:dyDescent="0.25">
      <c r="B158" s="38" t="s">
        <v>183</v>
      </c>
      <c r="C158" s="38" t="s">
        <v>184</v>
      </c>
    </row>
    <row r="159" spans="2:3" x14ac:dyDescent="0.25">
      <c r="B159" s="38" t="s">
        <v>185</v>
      </c>
      <c r="C159" s="38" t="s">
        <v>186</v>
      </c>
    </row>
    <row r="160" spans="2:3" x14ac:dyDescent="0.25">
      <c r="B160" s="38" t="s">
        <v>187</v>
      </c>
      <c r="C160" s="38" t="s">
        <v>188</v>
      </c>
    </row>
    <row r="161" spans="2:3" x14ac:dyDescent="0.25">
      <c r="B161" s="38" t="s">
        <v>189</v>
      </c>
      <c r="C161" s="38" t="s">
        <v>190</v>
      </c>
    </row>
    <row r="162" spans="2:3" x14ac:dyDescent="0.25">
      <c r="B162" s="38" t="s">
        <v>191</v>
      </c>
      <c r="C162" s="38" t="s">
        <v>192</v>
      </c>
    </row>
    <row r="163" spans="2:3" x14ac:dyDescent="0.25">
      <c r="B163" s="38" t="s">
        <v>193</v>
      </c>
      <c r="C163" s="38" t="s">
        <v>194</v>
      </c>
    </row>
    <row r="164" spans="2:3" x14ac:dyDescent="0.25">
      <c r="B164" s="38" t="s">
        <v>195</v>
      </c>
      <c r="C164" s="38" t="s">
        <v>196</v>
      </c>
    </row>
    <row r="165" spans="2:3" x14ac:dyDescent="0.25">
      <c r="B165" s="38" t="s">
        <v>197</v>
      </c>
      <c r="C165" s="38" t="s">
        <v>198</v>
      </c>
    </row>
    <row r="166" spans="2:3" x14ac:dyDescent="0.25">
      <c r="B166" s="38" t="s">
        <v>199</v>
      </c>
      <c r="C166" s="38" t="s">
        <v>200</v>
      </c>
    </row>
    <row r="167" spans="2:3" x14ac:dyDescent="0.25">
      <c r="B167" s="38" t="s">
        <v>202</v>
      </c>
      <c r="C167" s="38" t="s">
        <v>203</v>
      </c>
    </row>
    <row r="168" spans="2:3" x14ac:dyDescent="0.25">
      <c r="B168" s="38" t="s">
        <v>204</v>
      </c>
      <c r="C168" s="38" t="s">
        <v>205</v>
      </c>
    </row>
    <row r="169" spans="2:3" x14ac:dyDescent="0.25">
      <c r="B169" s="38" t="s">
        <v>206</v>
      </c>
      <c r="C169" s="38" t="s">
        <v>207</v>
      </c>
    </row>
    <row r="170" spans="2:3" x14ac:dyDescent="0.25">
      <c r="B170" s="38" t="s">
        <v>208</v>
      </c>
      <c r="C170" s="38" t="s">
        <v>209</v>
      </c>
    </row>
    <row r="171" spans="2:3" x14ac:dyDescent="0.25">
      <c r="B171" s="38" t="s">
        <v>210</v>
      </c>
      <c r="C171" s="38" t="s">
        <v>211</v>
      </c>
    </row>
    <row r="172" spans="2:3" x14ac:dyDescent="0.25">
      <c r="B172" s="38" t="s">
        <v>212</v>
      </c>
      <c r="C172" s="38" t="s">
        <v>213</v>
      </c>
    </row>
    <row r="173" spans="2:3" x14ac:dyDescent="0.25">
      <c r="B173" s="38" t="s">
        <v>214</v>
      </c>
      <c r="C173" s="38" t="s">
        <v>215</v>
      </c>
    </row>
    <row r="174" spans="2:3" x14ac:dyDescent="0.25">
      <c r="B174" s="38" t="s">
        <v>216</v>
      </c>
      <c r="C174" s="38" t="s">
        <v>217</v>
      </c>
    </row>
    <row r="175" spans="2:3" x14ac:dyDescent="0.25">
      <c r="B175" s="38" t="s">
        <v>218</v>
      </c>
      <c r="C175" s="38" t="s">
        <v>219</v>
      </c>
    </row>
    <row r="176" spans="2:3" x14ac:dyDescent="0.25">
      <c r="B176" s="38" t="s">
        <v>220</v>
      </c>
      <c r="C176" s="38" t="s">
        <v>221</v>
      </c>
    </row>
    <row r="177" spans="2:3" x14ac:dyDescent="0.25">
      <c r="B177" s="38" t="s">
        <v>222</v>
      </c>
      <c r="C177" s="38" t="s">
        <v>223</v>
      </c>
    </row>
    <row r="178" spans="2:3" x14ac:dyDescent="0.25">
      <c r="B178" s="38" t="s">
        <v>224</v>
      </c>
      <c r="C178" s="38" t="s">
        <v>225</v>
      </c>
    </row>
    <row r="179" spans="2:3" x14ac:dyDescent="0.25">
      <c r="B179" s="38" t="s">
        <v>226</v>
      </c>
      <c r="C179" s="38" t="s">
        <v>227</v>
      </c>
    </row>
    <row r="180" spans="2:3" x14ac:dyDescent="0.25">
      <c r="B180" s="38" t="s">
        <v>228</v>
      </c>
      <c r="C180" s="38" t="s">
        <v>229</v>
      </c>
    </row>
    <row r="181" spans="2:3" x14ac:dyDescent="0.25">
      <c r="B181" s="38" t="s">
        <v>230</v>
      </c>
      <c r="C181" s="38" t="s">
        <v>231</v>
      </c>
    </row>
    <row r="182" spans="2:3" x14ac:dyDescent="0.25">
      <c r="B182" s="38" t="s">
        <v>232</v>
      </c>
      <c r="C182" s="38" t="s">
        <v>233</v>
      </c>
    </row>
    <row r="183" spans="2:3" x14ac:dyDescent="0.25">
      <c r="B183" s="38" t="s">
        <v>234</v>
      </c>
      <c r="C183" s="38" t="s">
        <v>235</v>
      </c>
    </row>
    <row r="184" spans="2:3" x14ac:dyDescent="0.25">
      <c r="B184" s="38" t="s">
        <v>236</v>
      </c>
      <c r="C184" s="38" t="s">
        <v>237</v>
      </c>
    </row>
    <row r="185" spans="2:3" x14ac:dyDescent="0.25">
      <c r="B185" s="38" t="s">
        <v>238</v>
      </c>
      <c r="C185" s="38" t="s">
        <v>239</v>
      </c>
    </row>
    <row r="186" spans="2:3" x14ac:dyDescent="0.25">
      <c r="B186" s="38" t="s">
        <v>240</v>
      </c>
      <c r="C186" s="38" t="s">
        <v>241</v>
      </c>
    </row>
    <row r="187" spans="2:3" x14ac:dyDescent="0.25">
      <c r="B187" s="38" t="s">
        <v>242</v>
      </c>
      <c r="C187" s="38" t="s">
        <v>243</v>
      </c>
    </row>
    <row r="188" spans="2:3" x14ac:dyDescent="0.25">
      <c r="B188" s="38" t="s">
        <v>244</v>
      </c>
      <c r="C188" s="38" t="s">
        <v>245</v>
      </c>
    </row>
    <row r="189" spans="2:3" x14ac:dyDescent="0.25">
      <c r="B189" s="38" t="s">
        <v>246</v>
      </c>
      <c r="C189" s="38" t="s">
        <v>247</v>
      </c>
    </row>
    <row r="190" spans="2:3" x14ac:dyDescent="0.25">
      <c r="B190" s="38" t="s">
        <v>248</v>
      </c>
      <c r="C190" s="38" t="s">
        <v>249</v>
      </c>
    </row>
    <row r="191" spans="2:3" x14ac:dyDescent="0.25">
      <c r="B191" s="38" t="s">
        <v>250</v>
      </c>
      <c r="C191" s="38" t="s">
        <v>251</v>
      </c>
    </row>
    <row r="192" spans="2:3" x14ac:dyDescent="0.25">
      <c r="B192" s="38" t="s">
        <v>252</v>
      </c>
      <c r="C192" s="38" t="s">
        <v>253</v>
      </c>
    </row>
    <row r="193" spans="2:3" x14ac:dyDescent="0.25">
      <c r="B193" s="38" t="s">
        <v>254</v>
      </c>
      <c r="C193" s="38" t="s">
        <v>255</v>
      </c>
    </row>
    <row r="194" spans="2:3" x14ac:dyDescent="0.25">
      <c r="B194" s="38" t="s">
        <v>256</v>
      </c>
      <c r="C194" s="38" t="s">
        <v>257</v>
      </c>
    </row>
    <row r="195" spans="2:3" x14ac:dyDescent="0.25">
      <c r="B195" s="38" t="s">
        <v>258</v>
      </c>
      <c r="C195" s="38" t="s">
        <v>259</v>
      </c>
    </row>
    <row r="196" spans="2:3" x14ac:dyDescent="0.25">
      <c r="B196" s="38" t="s">
        <v>260</v>
      </c>
      <c r="C196" s="38" t="s">
        <v>261</v>
      </c>
    </row>
    <row r="197" spans="2:3" x14ac:dyDescent="0.25">
      <c r="B197" s="38" t="s">
        <v>262</v>
      </c>
      <c r="C197" s="38" t="s">
        <v>263</v>
      </c>
    </row>
    <row r="198" spans="2:3" x14ac:dyDescent="0.25">
      <c r="B198" s="38" t="s">
        <v>264</v>
      </c>
      <c r="C198" s="38" t="s">
        <v>265</v>
      </c>
    </row>
    <row r="199" spans="2:3" x14ac:dyDescent="0.25">
      <c r="B199" s="38" t="s">
        <v>266</v>
      </c>
      <c r="C199" s="38" t="s">
        <v>267</v>
      </c>
    </row>
    <row r="200" spans="2:3" x14ac:dyDescent="0.25">
      <c r="B200" s="38" t="s">
        <v>268</v>
      </c>
      <c r="C200" s="38" t="s">
        <v>269</v>
      </c>
    </row>
    <row r="201" spans="2:3" x14ac:dyDescent="0.25">
      <c r="B201" s="38" t="s">
        <v>270</v>
      </c>
      <c r="C201" s="38" t="s">
        <v>271</v>
      </c>
    </row>
    <row r="202" spans="2:3" x14ac:dyDescent="0.25">
      <c r="B202" s="38" t="s">
        <v>21</v>
      </c>
      <c r="C202" s="38" t="s">
        <v>272</v>
      </c>
    </row>
    <row r="203" spans="2:3" x14ac:dyDescent="0.25">
      <c r="B203" s="38" t="s">
        <v>273</v>
      </c>
      <c r="C203" s="38" t="s">
        <v>274</v>
      </c>
    </row>
    <row r="204" spans="2:3" x14ac:dyDescent="0.25">
      <c r="B204" s="38" t="s">
        <v>275</v>
      </c>
      <c r="C204" s="38" t="s">
        <v>276</v>
      </c>
    </row>
    <row r="205" spans="2:3" x14ac:dyDescent="0.25">
      <c r="B205" s="38" t="s">
        <v>277</v>
      </c>
      <c r="C205" s="38" t="s">
        <v>278</v>
      </c>
    </row>
    <row r="206" spans="2:3" x14ac:dyDescent="0.25">
      <c r="B206" s="38" t="s">
        <v>279</v>
      </c>
      <c r="C206" s="38" t="s">
        <v>280</v>
      </c>
    </row>
    <row r="207" spans="2:3" x14ac:dyDescent="0.25">
      <c r="B207" s="38" t="s">
        <v>281</v>
      </c>
      <c r="C207" s="38" t="s">
        <v>282</v>
      </c>
    </row>
    <row r="208" spans="2:3" x14ac:dyDescent="0.25">
      <c r="B208" s="38" t="s">
        <v>283</v>
      </c>
      <c r="C208" s="38" t="s">
        <v>284</v>
      </c>
    </row>
    <row r="209" spans="2:3" x14ac:dyDescent="0.25">
      <c r="B209" s="38" t="s">
        <v>285</v>
      </c>
      <c r="C209" s="38" t="s">
        <v>286</v>
      </c>
    </row>
    <row r="210" spans="2:3" x14ac:dyDescent="0.25">
      <c r="B210" s="38" t="s">
        <v>154</v>
      </c>
      <c r="C210" s="38" t="s">
        <v>287</v>
      </c>
    </row>
    <row r="211" spans="2:3" x14ac:dyDescent="0.25">
      <c r="B211" s="38" t="s">
        <v>288</v>
      </c>
      <c r="C211" s="38" t="s">
        <v>289</v>
      </c>
    </row>
    <row r="212" spans="2:3" x14ac:dyDescent="0.25">
      <c r="B212" s="38" t="s">
        <v>290</v>
      </c>
      <c r="C212" s="38" t="s">
        <v>291</v>
      </c>
    </row>
    <row r="213" spans="2:3" x14ac:dyDescent="0.25">
      <c r="B213" s="38" t="s">
        <v>292</v>
      </c>
      <c r="C213" s="38" t="s">
        <v>293</v>
      </c>
    </row>
    <row r="214" spans="2:3" x14ac:dyDescent="0.25">
      <c r="B214" s="38" t="s">
        <v>15</v>
      </c>
      <c r="C214" s="38" t="s">
        <v>294</v>
      </c>
    </row>
    <row r="215" spans="2:3" x14ac:dyDescent="0.25">
      <c r="B215" s="38" t="s">
        <v>295</v>
      </c>
      <c r="C215" s="38" t="s">
        <v>296</v>
      </c>
    </row>
    <row r="216" spans="2:3" x14ac:dyDescent="0.25">
      <c r="B216" s="38" t="s">
        <v>384</v>
      </c>
      <c r="C216" s="38" t="s">
        <v>297</v>
      </c>
    </row>
    <row r="217" spans="2:3" x14ac:dyDescent="0.25">
      <c r="B217" s="38" t="s">
        <v>298</v>
      </c>
      <c r="C217" s="38" t="s">
        <v>299</v>
      </c>
    </row>
    <row r="218" spans="2:3" x14ac:dyDescent="0.25">
      <c r="B218" s="38" t="s">
        <v>300</v>
      </c>
      <c r="C218" s="38" t="s">
        <v>301</v>
      </c>
    </row>
    <row r="219" spans="2:3" x14ac:dyDescent="0.25">
      <c r="B219" s="38" t="s">
        <v>302</v>
      </c>
      <c r="C219" s="38" t="s">
        <v>303</v>
      </c>
    </row>
    <row r="220" spans="2:3" x14ac:dyDescent="0.25">
      <c r="B220" s="38" t="s">
        <v>304</v>
      </c>
      <c r="C220" s="38" t="s">
        <v>305</v>
      </c>
    </row>
    <row r="221" spans="2:3" x14ac:dyDescent="0.25">
      <c r="B221" s="38" t="s">
        <v>306</v>
      </c>
      <c r="C221" s="38" t="s">
        <v>307</v>
      </c>
    </row>
    <row r="222" spans="2:3" x14ac:dyDescent="0.25">
      <c r="B222" s="38" t="s">
        <v>45</v>
      </c>
      <c r="C222" s="38" t="s">
        <v>308</v>
      </c>
    </row>
    <row r="223" spans="2:3" x14ac:dyDescent="0.25">
      <c r="B223" s="38" t="s">
        <v>309</v>
      </c>
      <c r="C223" s="38" t="s">
        <v>310</v>
      </c>
    </row>
    <row r="224" spans="2:3" x14ac:dyDescent="0.25">
      <c r="B224" s="38" t="s">
        <v>311</v>
      </c>
      <c r="C224" s="38" t="s">
        <v>312</v>
      </c>
    </row>
    <row r="225" spans="2:3" x14ac:dyDescent="0.25">
      <c r="B225" s="38" t="s">
        <v>313</v>
      </c>
      <c r="C225" s="38" t="s">
        <v>314</v>
      </c>
    </row>
    <row r="226" spans="2:3" x14ac:dyDescent="0.25">
      <c r="B226" s="38" t="s">
        <v>315</v>
      </c>
      <c r="C226" s="38" t="s">
        <v>316</v>
      </c>
    </row>
    <row r="227" spans="2:3" x14ac:dyDescent="0.25">
      <c r="B227" s="38" t="s">
        <v>317</v>
      </c>
      <c r="C227" s="38" t="s">
        <v>318</v>
      </c>
    </row>
    <row r="228" spans="2:3" x14ac:dyDescent="0.25">
      <c r="B228" s="38" t="s">
        <v>319</v>
      </c>
      <c r="C228" s="38" t="s">
        <v>320</v>
      </c>
    </row>
    <row r="229" spans="2:3" x14ac:dyDescent="0.25">
      <c r="B229" s="38" t="s">
        <v>321</v>
      </c>
      <c r="C229" s="38" t="s">
        <v>322</v>
      </c>
    </row>
    <row r="230" spans="2:3" x14ac:dyDescent="0.25">
      <c r="B230" s="38" t="s">
        <v>323</v>
      </c>
      <c r="C230" s="38" t="s">
        <v>324</v>
      </c>
    </row>
    <row r="231" spans="2:3" x14ac:dyDescent="0.25">
      <c r="B231" s="38" t="s">
        <v>325</v>
      </c>
      <c r="C231" s="38" t="s">
        <v>326</v>
      </c>
    </row>
    <row r="232" spans="2:3" x14ac:dyDescent="0.25">
      <c r="B232" s="38" t="s">
        <v>327</v>
      </c>
      <c r="C232" s="38" t="s">
        <v>328</v>
      </c>
    </row>
    <row r="233" spans="2:3" x14ac:dyDescent="0.25">
      <c r="B233" s="38" t="s">
        <v>329</v>
      </c>
      <c r="C233" s="38" t="s">
        <v>330</v>
      </c>
    </row>
    <row r="234" spans="2:3" x14ac:dyDescent="0.25">
      <c r="B234" s="38" t="s">
        <v>331</v>
      </c>
      <c r="C234" s="38" t="s">
        <v>332</v>
      </c>
    </row>
    <row r="235" spans="2:3" x14ac:dyDescent="0.25">
      <c r="B235" s="38" t="s">
        <v>81</v>
      </c>
      <c r="C235" s="38" t="s">
        <v>333</v>
      </c>
    </row>
    <row r="236" spans="2:3" x14ac:dyDescent="0.25">
      <c r="B236" s="38" t="s">
        <v>334</v>
      </c>
      <c r="C236" s="38" t="s">
        <v>335</v>
      </c>
    </row>
    <row r="237" spans="2:3" x14ac:dyDescent="0.25">
      <c r="B237" s="38" t="s">
        <v>336</v>
      </c>
      <c r="C237" s="38" t="s">
        <v>337</v>
      </c>
    </row>
    <row r="238" spans="2:3" x14ac:dyDescent="0.25">
      <c r="B238" s="38" t="s">
        <v>338</v>
      </c>
      <c r="C238" s="38" t="s">
        <v>339</v>
      </c>
    </row>
    <row r="239" spans="2:3" x14ac:dyDescent="0.25">
      <c r="B239" s="38" t="s">
        <v>340</v>
      </c>
      <c r="C239" s="38" t="s">
        <v>341</v>
      </c>
    </row>
    <row r="240" spans="2:3" x14ac:dyDescent="0.25">
      <c r="B240" s="38" t="s">
        <v>342</v>
      </c>
      <c r="C240" s="38" t="s">
        <v>343</v>
      </c>
    </row>
    <row r="241" spans="2:3" x14ac:dyDescent="0.25">
      <c r="B241" s="38" t="s">
        <v>344</v>
      </c>
      <c r="C241" s="38" t="s">
        <v>345</v>
      </c>
    </row>
    <row r="242" spans="2:3" x14ac:dyDescent="0.25">
      <c r="B242" s="38" t="s">
        <v>346</v>
      </c>
      <c r="C242" s="38" t="s">
        <v>347</v>
      </c>
    </row>
    <row r="243" spans="2:3" x14ac:dyDescent="0.25">
      <c r="B243" s="38" t="s">
        <v>348</v>
      </c>
      <c r="C243" s="38" t="s">
        <v>349</v>
      </c>
    </row>
    <row r="244" spans="2:3" x14ac:dyDescent="0.25">
      <c r="B244" s="38" t="s">
        <v>30</v>
      </c>
      <c r="C244" s="38" t="s">
        <v>350</v>
      </c>
    </row>
    <row r="245" spans="2:3" x14ac:dyDescent="0.25">
      <c r="B245" s="38" t="s">
        <v>351</v>
      </c>
      <c r="C245" s="38" t="s">
        <v>352</v>
      </c>
    </row>
    <row r="246" spans="2:3" x14ac:dyDescent="0.25">
      <c r="B246" s="38" t="s">
        <v>353</v>
      </c>
      <c r="C246" s="38" t="s">
        <v>354</v>
      </c>
    </row>
    <row r="247" spans="2:3" x14ac:dyDescent="0.25">
      <c r="B247" s="38" t="s">
        <v>355</v>
      </c>
      <c r="C247" s="38" t="s">
        <v>356</v>
      </c>
    </row>
    <row r="248" spans="2:3" x14ac:dyDescent="0.25">
      <c r="B248" s="38" t="s">
        <v>357</v>
      </c>
      <c r="C248" s="38" t="s">
        <v>358</v>
      </c>
    </row>
    <row r="249" spans="2:3" x14ac:dyDescent="0.25">
      <c r="B249" s="38" t="s">
        <v>359</v>
      </c>
      <c r="C249" s="38" t="s">
        <v>360</v>
      </c>
    </row>
    <row r="250" spans="2:3" x14ac:dyDescent="0.25">
      <c r="B250" s="38" t="s">
        <v>361</v>
      </c>
      <c r="C250" s="38" t="s">
        <v>362</v>
      </c>
    </row>
    <row r="251" spans="2:3" x14ac:dyDescent="0.25">
      <c r="B251" s="38" t="s">
        <v>363</v>
      </c>
      <c r="C251" s="38" t="s">
        <v>364</v>
      </c>
    </row>
    <row r="252" spans="2:3" x14ac:dyDescent="0.25">
      <c r="B252" s="38" t="s">
        <v>365</v>
      </c>
      <c r="C252" s="38" t="s">
        <v>366</v>
      </c>
    </row>
    <row r="253" spans="2:3" x14ac:dyDescent="0.25">
      <c r="B253" s="38" t="s">
        <v>367</v>
      </c>
      <c r="C253" s="38" t="s">
        <v>368</v>
      </c>
    </row>
    <row r="254" spans="2:3" x14ac:dyDescent="0.25">
      <c r="B254" s="38" t="s">
        <v>369</v>
      </c>
      <c r="C254" s="38" t="s">
        <v>370</v>
      </c>
    </row>
    <row r="255" spans="2:3" x14ac:dyDescent="0.25">
      <c r="B255" s="38" t="s">
        <v>371</v>
      </c>
      <c r="C255" s="38" t="s">
        <v>372</v>
      </c>
    </row>
  </sheetData>
  <sheetProtection algorithmName="SHA-512" hashValue="pV0NfRMPqNnpQN8aashOnIeMK3Ljqr5mlYoan6ISCmN1hcE/n3Kv7limJRXxrwy0i5UbMuAGSi/TxnXUniAC4w==" saltValue="uQFw5AW7zdwiVsQSfThHDg==" spinCount="100000" sheet="1" objects="1" scenarios="1" selectLockedCells="1" selectUnlockedCells="1"/>
  <sortState ref="N3:N38">
    <sortCondition ref="N2"/>
  </sortState>
  <pageMargins left="0.7" right="0.7" top="0.75" bottom="0.75" header="0.3" footer="0.3"/>
  <pageSetup paperSize="9" orientation="portrait" r:id="rId1"/>
  <tableParts count="5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56</vt:i4>
      </vt:variant>
    </vt:vector>
  </HeadingPairs>
  <TitlesOfParts>
    <vt:vector size="60" baseType="lpstr">
      <vt:lpstr>Présentation</vt:lpstr>
      <vt:lpstr>Demandes</vt:lpstr>
      <vt:lpstr>Synthèse</vt:lpstr>
      <vt:lpstr>Paramètres</vt:lpstr>
      <vt:lpstr>ACADÉMIES</vt:lpstr>
      <vt:lpstr>AixMarseille</vt:lpstr>
      <vt:lpstr>Amiens</vt:lpstr>
      <vt:lpstr>ATER</vt:lpstr>
      <vt:lpstr>AuvergneRhôneAlpes</vt:lpstr>
      <vt:lpstr>Besançon</vt:lpstr>
      <vt:lpstr>Bordeaux</vt:lpstr>
      <vt:lpstr>BourgogneFrancheComté</vt:lpstr>
      <vt:lpstr>Bretagne</vt:lpstr>
      <vt:lpstr>CentreValDeLoire</vt:lpstr>
      <vt:lpstr>ClermontFerrand</vt:lpstr>
      <vt:lpstr>Corse</vt:lpstr>
      <vt:lpstr>Corse°</vt:lpstr>
      <vt:lpstr>Créteil</vt:lpstr>
      <vt:lpstr>Dijon</vt:lpstr>
      <vt:lpstr>DOMAINES</vt:lpstr>
      <vt:lpstr>FINANCEURS</vt:lpstr>
      <vt:lpstr>GrandEst</vt:lpstr>
      <vt:lpstr>Grenoble</vt:lpstr>
      <vt:lpstr>Guadeloupe</vt:lpstr>
      <vt:lpstr>Guadeloupe°</vt:lpstr>
      <vt:lpstr>Guyane</vt:lpstr>
      <vt:lpstr>Guyane°</vt:lpstr>
      <vt:lpstr>HautsDeFrance</vt:lpstr>
      <vt:lpstr>HorsTutelleMESRI</vt:lpstr>
      <vt:lpstr>HorsTutelleMESRI°</vt:lpstr>
      <vt:lpstr>ÎleDeFrance</vt:lpstr>
      <vt:lpstr>LaRéunion</vt:lpstr>
      <vt:lpstr>LaRéunion°</vt:lpstr>
      <vt:lpstr>Lille</vt:lpstr>
      <vt:lpstr>Limoges</vt:lpstr>
      <vt:lpstr>Lyon</vt:lpstr>
      <vt:lpstr>Mayotte</vt:lpstr>
      <vt:lpstr>Mayotte°</vt:lpstr>
      <vt:lpstr>Montpellier</vt:lpstr>
      <vt:lpstr>NancyMetz</vt:lpstr>
      <vt:lpstr>Nantes</vt:lpstr>
      <vt:lpstr>Nice</vt:lpstr>
      <vt:lpstr>Normandie</vt:lpstr>
      <vt:lpstr>Normandie°</vt:lpstr>
      <vt:lpstr>NouvelleAquitaine</vt:lpstr>
      <vt:lpstr>Occitanie</vt:lpstr>
      <vt:lpstr>OrléansTours</vt:lpstr>
      <vt:lpstr>Paris</vt:lpstr>
      <vt:lpstr>PaysDeLaLoire</vt:lpstr>
      <vt:lpstr>Poitiers</vt:lpstr>
      <vt:lpstr>ProvenceAlpesCôteDAzur</vt:lpstr>
      <vt:lpstr>RÉGIONS_ACADÉMIQUES</vt:lpstr>
      <vt:lpstr>Reims</vt:lpstr>
      <vt:lpstr>Rennes</vt:lpstr>
      <vt:lpstr>Strasbourg</vt:lpstr>
      <vt:lpstr>Toulouse</vt:lpstr>
      <vt:lpstr>TutelleMESRI</vt:lpstr>
      <vt:lpstr>TutelleMESRI°</vt:lpstr>
      <vt:lpstr>Versailles</vt:lpstr>
      <vt:lpstr>Présentation!Zone_d_impression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2020-07-23T15:06:10Z</dcterms:modified>
</cp:coreProperties>
</file>